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70" activeTab="5"/>
  </bookViews>
  <sheets>
    <sheet name="記載例" sheetId="1" r:id="rId1"/>
    <sheet name="届出書" sheetId="2" r:id="rId2"/>
    <sheet name="計画表紙" sheetId="3" r:id="rId3"/>
    <sheet name="給油取扱所" sheetId="4" r:id="rId4"/>
    <sheet name="給油所以外" sheetId="5" r:id="rId5"/>
    <sheet name="点検表" sheetId="6" r:id="rId6"/>
  </sheets>
  <definedNames>
    <definedName name="_xlnm.Print_Area" localSheetId="0">'記載例'!$A$1:$AQ$52</definedName>
    <definedName name="_xlnm.Print_Area" localSheetId="3">'給油取扱所'!$A$1:$AL$145</definedName>
    <definedName name="_xlnm.Print_Area" localSheetId="4">'給油所以外'!$A$1:$AL$103</definedName>
    <definedName name="_xlnm.Print_Area" localSheetId="2">'計画表紙'!$B$1:$AI$58</definedName>
    <definedName name="_xlnm.Print_Area" localSheetId="5">'点検表'!$B$1:$AG$47</definedName>
    <definedName name="_xlnm.Print_Area" localSheetId="1">'届出書'!$A$1:$AQ$52</definedName>
  </definedNames>
  <calcPr fullCalcOnLoad="1"/>
</workbook>
</file>

<file path=xl/comments1.xml><?xml version="1.0" encoding="utf-8"?>
<comments xmlns="http://schemas.openxmlformats.org/spreadsheetml/2006/main">
  <authors>
    <author>宇和島消防</author>
  </authors>
  <commentList>
    <comment ref="O22" authorId="0">
      <text>
        <r>
          <rPr>
            <b/>
            <sz val="9"/>
            <rFont val="ＭＳ Ｐゴシック"/>
            <family val="3"/>
          </rPr>
          <t>仁淀消防:</t>
        </r>
        <r>
          <rPr>
            <sz val="9"/>
            <rFont val="ＭＳ Ｐゴシック"/>
            <family val="3"/>
          </rPr>
          <t xml:space="preserve">
選択をして下さい。
</t>
        </r>
      </text>
    </comment>
    <comment ref="AE22" authorId="0">
      <text>
        <r>
          <rPr>
            <b/>
            <sz val="9"/>
            <rFont val="ＭＳ Ｐゴシック"/>
            <family val="3"/>
          </rPr>
          <t>仁淀消防:</t>
        </r>
        <r>
          <rPr>
            <sz val="9"/>
            <rFont val="ＭＳ Ｐゴシック"/>
            <family val="3"/>
          </rPr>
          <t xml:space="preserve">
選択して下さい。</t>
        </r>
      </text>
    </comment>
  </commentList>
</comments>
</file>

<file path=xl/comments2.xml><?xml version="1.0" encoding="utf-8"?>
<comments xmlns="http://schemas.openxmlformats.org/spreadsheetml/2006/main">
  <authors>
    <author>宇和島消防</author>
  </authors>
  <commentList>
    <comment ref="O22" authorId="0">
      <text>
        <r>
          <rPr>
            <b/>
            <sz val="9"/>
            <rFont val="ＭＳ Ｐゴシック"/>
            <family val="3"/>
          </rPr>
          <t>仁淀消防:</t>
        </r>
        <r>
          <rPr>
            <sz val="9"/>
            <rFont val="ＭＳ Ｐゴシック"/>
            <family val="3"/>
          </rPr>
          <t xml:space="preserve">
選択をして下さい。
</t>
        </r>
      </text>
    </comment>
    <comment ref="AE22" authorId="0">
      <text>
        <r>
          <rPr>
            <b/>
            <sz val="9"/>
            <rFont val="ＭＳ Ｐゴシック"/>
            <family val="3"/>
          </rPr>
          <t>仁淀消防:</t>
        </r>
        <r>
          <rPr>
            <sz val="9"/>
            <rFont val="ＭＳ Ｐゴシック"/>
            <family val="3"/>
          </rPr>
          <t xml:space="preserve">
選択して下さい。</t>
        </r>
      </text>
    </comment>
  </commentList>
</comments>
</file>

<file path=xl/comments3.xml><?xml version="1.0" encoding="utf-8"?>
<comments xmlns="http://schemas.openxmlformats.org/spreadsheetml/2006/main">
  <authors>
    <author>宇和島消防</author>
  </authors>
  <commentList>
    <comment ref="N50" authorId="0">
      <text>
        <r>
          <rPr>
            <b/>
            <sz val="9"/>
            <rFont val="ＭＳ Ｐゴシック"/>
            <family val="3"/>
          </rPr>
          <t>仁淀消防:</t>
        </r>
        <r>
          <rPr>
            <sz val="9"/>
            <rFont val="ＭＳ Ｐゴシック"/>
            <family val="3"/>
          </rPr>
          <t xml:space="preserve">
正式な名称を記載
して下さい。</t>
        </r>
      </text>
    </comment>
  </commentList>
</comments>
</file>

<file path=xl/comments4.xml><?xml version="1.0" encoding="utf-8"?>
<comments xmlns="http://schemas.openxmlformats.org/spreadsheetml/2006/main">
  <authors>
    <author>宇和島消防</author>
    <author>盛澤</author>
  </authors>
  <commentList>
    <comment ref="M4" authorId="0">
      <text>
        <r>
          <rPr>
            <b/>
            <sz val="9"/>
            <rFont val="ＭＳ Ｐゴシック"/>
            <family val="3"/>
          </rPr>
          <t>※１　仁淀消防:</t>
        </r>
        <r>
          <rPr>
            <sz val="9"/>
            <rFont val="ＭＳ Ｐゴシック"/>
            <family val="3"/>
          </rPr>
          <t xml:space="preserve">
選択して下さい。</t>
        </r>
      </text>
    </comment>
    <comment ref="D8" authorId="0">
      <text>
        <r>
          <rPr>
            <b/>
            <sz val="9"/>
            <rFont val="ＭＳ Ｐゴシック"/>
            <family val="3"/>
          </rPr>
          <t>仁淀消防:</t>
        </r>
        <r>
          <rPr>
            <sz val="9"/>
            <rFont val="ＭＳ Ｐゴシック"/>
            <family val="3"/>
          </rPr>
          <t xml:space="preserve">
※１　と連動し、自動記入します。</t>
        </r>
      </text>
    </comment>
    <comment ref="G9" authorId="0">
      <text>
        <r>
          <rPr>
            <b/>
            <sz val="9"/>
            <rFont val="ＭＳ Ｐゴシック"/>
            <family val="3"/>
          </rPr>
          <t>仁淀消防:</t>
        </r>
        <r>
          <rPr>
            <sz val="9"/>
            <rFont val="ＭＳ Ｐゴシック"/>
            <family val="3"/>
          </rPr>
          <t xml:space="preserve">
氏名を記入をして下さい。</t>
        </r>
      </text>
    </comment>
    <comment ref="AA7" authorId="0">
      <text>
        <r>
          <rPr>
            <b/>
            <sz val="9"/>
            <rFont val="ＭＳ Ｐゴシック"/>
            <family val="3"/>
          </rPr>
          <t>仁淀消防:</t>
        </r>
        <r>
          <rPr>
            <sz val="9"/>
            <rFont val="ＭＳ Ｐゴシック"/>
            <family val="3"/>
          </rPr>
          <t xml:space="preserve">
氏名を記入して下さい。</t>
        </r>
      </text>
    </comment>
    <comment ref="G19" authorId="0">
      <text>
        <r>
          <rPr>
            <b/>
            <sz val="9"/>
            <rFont val="ＭＳ Ｐゴシック"/>
            <family val="3"/>
          </rPr>
          <t>仁淀消防:</t>
        </r>
        <r>
          <rPr>
            <sz val="9"/>
            <rFont val="ＭＳ Ｐゴシック"/>
            <family val="3"/>
          </rPr>
          <t xml:space="preserve">
選択をして下さい。</t>
        </r>
      </text>
    </comment>
    <comment ref="AA10" authorId="0">
      <text>
        <r>
          <rPr>
            <b/>
            <sz val="9"/>
            <rFont val="ＭＳ Ｐゴシック"/>
            <family val="3"/>
          </rPr>
          <t>仁淀消防:</t>
        </r>
        <r>
          <rPr>
            <sz val="9"/>
            <rFont val="ＭＳ Ｐゴシック"/>
            <family val="3"/>
          </rPr>
          <t xml:space="preserve">
氏名を記入して下さい。</t>
        </r>
      </text>
    </comment>
    <comment ref="X19" authorId="0">
      <text>
        <r>
          <rPr>
            <b/>
            <sz val="9"/>
            <rFont val="ＭＳ Ｐゴシック"/>
            <family val="3"/>
          </rPr>
          <t>仁淀消防:</t>
        </r>
        <r>
          <rPr>
            <sz val="9"/>
            <rFont val="ＭＳ Ｐゴシック"/>
            <family val="3"/>
          </rPr>
          <t xml:space="preserve">
選択をして下さい。</t>
        </r>
      </text>
    </comment>
    <comment ref="AA18" authorId="0">
      <text>
        <r>
          <rPr>
            <b/>
            <sz val="9"/>
            <rFont val="ＭＳ Ｐゴシック"/>
            <family val="3"/>
          </rPr>
          <t>仁淀消防:</t>
        </r>
        <r>
          <rPr>
            <sz val="9"/>
            <rFont val="ＭＳ Ｐゴシック"/>
            <family val="3"/>
          </rPr>
          <t xml:space="preserve">
タンクの周囲に危険物の流出防止用の区画を設けているもの
（タンク専用室等）</t>
        </r>
      </text>
    </comment>
    <comment ref="AE18" authorId="0">
      <text>
        <r>
          <rPr>
            <b/>
            <sz val="9"/>
            <rFont val="ＭＳ Ｐゴシック"/>
            <family val="3"/>
          </rPr>
          <t>仁淀消防:</t>
        </r>
        <r>
          <rPr>
            <sz val="9"/>
            <rFont val="ＭＳ Ｐゴシック"/>
            <family val="3"/>
          </rPr>
          <t xml:space="preserve">
完成検査済証の
交付年月日を記入して下さい。例　S54/4/1</t>
        </r>
      </text>
    </comment>
    <comment ref="P19" authorId="1">
      <text>
        <r>
          <rPr>
            <b/>
            <sz val="10"/>
            <rFont val="ＭＳ Ｐゴシック"/>
            <family val="3"/>
          </rPr>
          <t>仁淀消防:
半角にて記入して下さい。</t>
        </r>
        <r>
          <rPr>
            <sz val="10"/>
            <rFont val="ＭＳ Ｐゴシック"/>
            <family val="3"/>
          </rPr>
          <t xml:space="preserve">
</t>
        </r>
      </text>
    </comment>
    <comment ref="W40" authorId="1">
      <text>
        <r>
          <rPr>
            <b/>
            <sz val="10"/>
            <rFont val="ＭＳ Ｐゴシック"/>
            <family val="3"/>
          </rPr>
          <t>仁淀消防:
実際の漏えい検査管の
本数を記入してください。</t>
        </r>
        <r>
          <rPr>
            <sz val="10"/>
            <rFont val="ＭＳ Ｐゴシック"/>
            <family val="3"/>
          </rPr>
          <t xml:space="preserve">
</t>
        </r>
      </text>
    </comment>
    <comment ref="D44" authorId="1">
      <text>
        <r>
          <rPr>
            <b/>
            <sz val="10"/>
            <rFont val="ＭＳ Ｐゴシック"/>
            <family val="3"/>
          </rPr>
          <t>仁淀消防:
※１で自動記入します。</t>
        </r>
        <r>
          <rPr>
            <sz val="10"/>
            <rFont val="ＭＳ Ｐゴシック"/>
            <family val="3"/>
          </rPr>
          <t xml:space="preserve">
</t>
        </r>
      </text>
    </comment>
    <comment ref="D121" authorId="1">
      <text>
        <r>
          <rPr>
            <b/>
            <sz val="10"/>
            <rFont val="ＭＳ Ｐゴシック"/>
            <family val="3"/>
          </rPr>
          <t>仁淀消防:
点検実施者が自動入力
されます。</t>
        </r>
        <r>
          <rPr>
            <sz val="10"/>
            <rFont val="ＭＳ Ｐゴシック"/>
            <family val="3"/>
          </rPr>
          <t xml:space="preserve">
</t>
        </r>
      </text>
    </comment>
    <comment ref="M121" authorId="1">
      <text>
        <r>
          <rPr>
            <b/>
            <sz val="10"/>
            <rFont val="ＭＳ Ｐゴシック"/>
            <family val="3"/>
          </rPr>
          <t>仁淀消防:
施設責任者自動入力
します。</t>
        </r>
        <r>
          <rPr>
            <sz val="10"/>
            <rFont val="ＭＳ Ｐゴシック"/>
            <family val="3"/>
          </rPr>
          <t xml:space="preserve">
</t>
        </r>
      </text>
    </comment>
    <comment ref="P118" authorId="1">
      <text>
        <r>
          <rPr>
            <b/>
            <sz val="10"/>
            <rFont val="ＭＳ Ｐゴシック"/>
            <family val="3"/>
          </rPr>
          <t>仁淀消防:</t>
        </r>
        <r>
          <rPr>
            <sz val="10"/>
            <rFont val="ＭＳ Ｐゴシック"/>
            <family val="3"/>
          </rPr>
          <t xml:space="preserve">
施設責任者の職名を
自動入力します。</t>
        </r>
      </text>
    </comment>
    <comment ref="E131" authorId="1">
      <text>
        <r>
          <rPr>
            <b/>
            <sz val="10"/>
            <rFont val="ＭＳ Ｐゴシック"/>
            <family val="3"/>
          </rPr>
          <t>仁淀消防:
施設責任者の職名を
自動入力します。</t>
        </r>
        <r>
          <rPr>
            <sz val="10"/>
            <rFont val="ＭＳ Ｐゴシック"/>
            <family val="3"/>
          </rPr>
          <t xml:space="preserve">
</t>
        </r>
      </text>
    </comment>
    <comment ref="F132" authorId="1">
      <text>
        <r>
          <rPr>
            <b/>
            <sz val="10"/>
            <rFont val="ＭＳ Ｐゴシック"/>
            <family val="3"/>
          </rPr>
          <t>仁淀消防:
施設責任者の職名を
自動入力します。</t>
        </r>
        <r>
          <rPr>
            <sz val="10"/>
            <rFont val="ＭＳ Ｐゴシック"/>
            <family val="3"/>
          </rPr>
          <t xml:space="preserve">
</t>
        </r>
      </text>
    </comment>
    <comment ref="W135" authorId="1">
      <text>
        <r>
          <rPr>
            <b/>
            <sz val="10"/>
            <rFont val="ＭＳ Ｐゴシック"/>
            <family val="3"/>
          </rPr>
          <t>仁淀消防:
施設責任者の職名を
自動入力します。</t>
        </r>
        <r>
          <rPr>
            <sz val="10"/>
            <rFont val="ＭＳ Ｐゴシック"/>
            <family val="3"/>
          </rPr>
          <t xml:space="preserve">
</t>
        </r>
      </text>
    </comment>
    <comment ref="F136" authorId="1">
      <text>
        <r>
          <rPr>
            <b/>
            <sz val="10"/>
            <rFont val="ＭＳ Ｐゴシック"/>
            <family val="3"/>
          </rPr>
          <t>仁淀消防:
施設責任者の職名を
自動入力します。</t>
        </r>
        <r>
          <rPr>
            <sz val="10"/>
            <rFont val="ＭＳ Ｐゴシック"/>
            <family val="3"/>
          </rPr>
          <t xml:space="preserve">
</t>
        </r>
      </text>
    </comment>
    <comment ref="W121" authorId="1">
      <text>
        <r>
          <rPr>
            <b/>
            <sz val="10"/>
            <rFont val="ＭＳ Ｐゴシック"/>
            <family val="3"/>
          </rPr>
          <t>仁淀消防:
契約専門業者を記入
してください。</t>
        </r>
        <r>
          <rPr>
            <sz val="10"/>
            <rFont val="ＭＳ Ｐゴシック"/>
            <family val="3"/>
          </rPr>
          <t xml:space="preserve">
</t>
        </r>
      </text>
    </comment>
    <comment ref="AM4" authorId="1">
      <text>
        <r>
          <rPr>
            <b/>
            <sz val="10"/>
            <rFont val="ＭＳ Ｐゴシック"/>
            <family val="3"/>
          </rPr>
          <t>仁淀消防:
３文字以内で変更可能
選択内容変更希望時</t>
        </r>
        <r>
          <rPr>
            <sz val="10"/>
            <rFont val="ＭＳ Ｐゴシック"/>
            <family val="3"/>
          </rPr>
          <t xml:space="preserve">
</t>
        </r>
      </text>
    </comment>
    <comment ref="AP10" authorId="1">
      <text>
        <r>
          <rPr>
            <b/>
            <sz val="10"/>
            <rFont val="ＭＳ Ｐゴシック"/>
            <family val="3"/>
          </rPr>
          <t>仁淀消防:
選択枠に内油種を記入
して下さい。</t>
        </r>
        <r>
          <rPr>
            <sz val="10"/>
            <rFont val="ＭＳ Ｐゴシック"/>
            <family val="3"/>
          </rPr>
          <t xml:space="preserve">
</t>
        </r>
      </text>
    </comment>
  </commentList>
</comments>
</file>

<file path=xl/comments5.xml><?xml version="1.0" encoding="utf-8"?>
<comments xmlns="http://schemas.openxmlformats.org/spreadsheetml/2006/main">
  <authors>
    <author>宇和島消防</author>
    <author>盛澤</author>
  </authors>
  <commentList>
    <comment ref="G11" authorId="0">
      <text>
        <r>
          <rPr>
            <b/>
            <sz val="9"/>
            <rFont val="ＭＳ Ｐゴシック"/>
            <family val="3"/>
          </rPr>
          <t>仁淀消防:</t>
        </r>
        <r>
          <rPr>
            <sz val="9"/>
            <rFont val="ＭＳ Ｐゴシック"/>
            <family val="3"/>
          </rPr>
          <t xml:space="preserve">
選択をして下さい。</t>
        </r>
      </text>
    </comment>
    <comment ref="X11" authorId="0">
      <text>
        <r>
          <rPr>
            <b/>
            <sz val="9"/>
            <rFont val="ＭＳ Ｐゴシック"/>
            <family val="3"/>
          </rPr>
          <t>仁淀消防:</t>
        </r>
        <r>
          <rPr>
            <sz val="9"/>
            <rFont val="ＭＳ Ｐゴシック"/>
            <family val="3"/>
          </rPr>
          <t xml:space="preserve">
選択をして下さい。</t>
        </r>
      </text>
    </comment>
    <comment ref="AA10" authorId="0">
      <text>
        <r>
          <rPr>
            <b/>
            <sz val="9"/>
            <rFont val="ＭＳ Ｐゴシック"/>
            <family val="3"/>
          </rPr>
          <t>仁淀消防:</t>
        </r>
        <r>
          <rPr>
            <sz val="9"/>
            <rFont val="ＭＳ Ｐゴシック"/>
            <family val="3"/>
          </rPr>
          <t xml:space="preserve">
タンクの周囲に危険物の流出防止用の区画を設けているもの
（タンク専用室等）</t>
        </r>
      </text>
    </comment>
    <comment ref="AE10" authorId="0">
      <text>
        <r>
          <rPr>
            <b/>
            <sz val="9"/>
            <rFont val="ＭＳ Ｐゴシック"/>
            <family val="3"/>
          </rPr>
          <t>仁淀消防:</t>
        </r>
        <r>
          <rPr>
            <sz val="9"/>
            <rFont val="ＭＳ Ｐゴシック"/>
            <family val="3"/>
          </rPr>
          <t xml:space="preserve">
完成検査済証の
交付年月日を記入して下さい。例　S54/4/1</t>
        </r>
      </text>
    </comment>
    <comment ref="P11" authorId="1">
      <text>
        <r>
          <rPr>
            <b/>
            <sz val="10"/>
            <rFont val="ＭＳ Ｐゴシック"/>
            <family val="3"/>
          </rPr>
          <t>仁淀消防:
半角にて記入して下さい。</t>
        </r>
        <r>
          <rPr>
            <sz val="10"/>
            <rFont val="ＭＳ Ｐゴシック"/>
            <family val="3"/>
          </rPr>
          <t xml:space="preserve">
</t>
        </r>
      </text>
    </comment>
    <comment ref="W24" authorId="1">
      <text>
        <r>
          <rPr>
            <b/>
            <sz val="10"/>
            <rFont val="ＭＳ Ｐゴシック"/>
            <family val="3"/>
          </rPr>
          <t>仁淀消防:
実際の漏えい検査管の
本数を記入してください。</t>
        </r>
        <r>
          <rPr>
            <sz val="10"/>
            <rFont val="ＭＳ Ｐゴシック"/>
            <family val="3"/>
          </rPr>
          <t xml:space="preserve">
</t>
        </r>
      </text>
    </comment>
    <comment ref="W79" authorId="1">
      <text>
        <r>
          <rPr>
            <b/>
            <sz val="10"/>
            <rFont val="ＭＳ Ｐゴシック"/>
            <family val="3"/>
          </rPr>
          <t>仁淀消防:
契約専門業者を記入
してください。</t>
        </r>
        <r>
          <rPr>
            <sz val="10"/>
            <rFont val="ＭＳ Ｐゴシック"/>
            <family val="3"/>
          </rPr>
          <t xml:space="preserve">
</t>
        </r>
      </text>
    </comment>
    <comment ref="AP10" authorId="1">
      <text>
        <r>
          <rPr>
            <b/>
            <sz val="10"/>
            <rFont val="ＭＳ Ｐゴシック"/>
            <family val="3"/>
          </rPr>
          <t>仁淀消防:
選択枠に内油種を記入
して下さい。</t>
        </r>
        <r>
          <rPr>
            <sz val="10"/>
            <rFont val="ＭＳ Ｐゴシック"/>
            <family val="3"/>
          </rPr>
          <t xml:space="preserve">
</t>
        </r>
      </text>
    </comment>
  </commentList>
</comments>
</file>

<file path=xl/comments6.xml><?xml version="1.0" encoding="utf-8"?>
<comments xmlns="http://schemas.openxmlformats.org/spreadsheetml/2006/main">
  <authors>
    <author>盛澤</author>
  </authors>
  <commentList>
    <comment ref="G4" authorId="0">
      <text>
        <r>
          <rPr>
            <b/>
            <sz val="10"/>
            <rFont val="ＭＳ Ｐゴシック"/>
            <family val="3"/>
          </rPr>
          <t xml:space="preserve">
月を記入して下さい。</t>
        </r>
        <r>
          <rPr>
            <sz val="10"/>
            <rFont val="ＭＳ Ｐゴシック"/>
            <family val="3"/>
          </rPr>
          <t xml:space="preserve">
</t>
        </r>
      </text>
    </comment>
    <comment ref="B4" authorId="0">
      <text>
        <r>
          <rPr>
            <b/>
            <sz val="10"/>
            <rFont val="ＭＳ Ｐゴシック"/>
            <family val="3"/>
          </rPr>
          <t xml:space="preserve">
年を西暦で記入して下さい。</t>
        </r>
        <r>
          <rPr>
            <sz val="10"/>
            <rFont val="ＭＳ Ｐゴシック"/>
            <family val="3"/>
          </rPr>
          <t xml:space="preserve">
</t>
        </r>
      </text>
    </comment>
    <comment ref="D11" authorId="0">
      <text>
        <r>
          <rPr>
            <b/>
            <sz val="10"/>
            <rFont val="ＭＳ Ｐゴシック"/>
            <family val="3"/>
          </rPr>
          <t>宇和島消防:
選択をして下さい。</t>
        </r>
        <r>
          <rPr>
            <sz val="10"/>
            <rFont val="ＭＳ Ｐゴシック"/>
            <family val="3"/>
          </rPr>
          <t xml:space="preserve">
</t>
        </r>
      </text>
    </comment>
  </commentList>
</comments>
</file>

<file path=xl/sharedStrings.xml><?xml version="1.0" encoding="utf-8"?>
<sst xmlns="http://schemas.openxmlformats.org/spreadsheetml/2006/main" count="585" uniqueCount="374">
  <si>
    <t>地下貯蔵タンク等の在庫の管理及び危険物の漏えい時の措置に関する計画届出書</t>
  </si>
  <si>
    <t>日</t>
  </si>
  <si>
    <t>月</t>
  </si>
  <si>
    <t>年</t>
  </si>
  <si>
    <t>平成</t>
  </si>
  <si>
    <t>届　出　者</t>
  </si>
  <si>
    <t>住　所</t>
  </si>
  <si>
    <t>電話</t>
  </si>
  <si>
    <t>氏名</t>
  </si>
  <si>
    <t>氏　名</t>
  </si>
  <si>
    <t>製造所等の別</t>
  </si>
  <si>
    <t>設置者</t>
  </si>
  <si>
    <t>住所</t>
  </si>
  <si>
    <t>氏名</t>
  </si>
  <si>
    <t>貯蔵所又は取</t>
  </si>
  <si>
    <t>扱所の区分</t>
  </si>
  <si>
    <t>貯蔵所</t>
  </si>
  <si>
    <t>取扱所</t>
  </si>
  <si>
    <t>製造所</t>
  </si>
  <si>
    <t>地下タンク貯蔵所</t>
  </si>
  <si>
    <t>給油取扱所</t>
  </si>
  <si>
    <t>自家用給油取扱所</t>
  </si>
  <si>
    <t>船舶給油取扱所</t>
  </si>
  <si>
    <t>鉄道給油取扱所</t>
  </si>
  <si>
    <t>小口詰替一般取扱所</t>
  </si>
  <si>
    <t>一般取扱所</t>
  </si>
  <si>
    <t>設置の許可年月日</t>
  </si>
  <si>
    <t>及び許可番号</t>
  </si>
  <si>
    <t>昭和</t>
  </si>
  <si>
    <t>第</t>
  </si>
  <si>
    <t>号</t>
  </si>
  <si>
    <t>設置場所</t>
  </si>
  <si>
    <t>在庫管理に従事する者の</t>
  </si>
  <si>
    <t>職務及び組織</t>
  </si>
  <si>
    <t>在庫管理に従事する者に</t>
  </si>
  <si>
    <t>対する教育</t>
  </si>
  <si>
    <t>在庫管理の方法</t>
  </si>
  <si>
    <t>危険物の漏れが確認され</t>
  </si>
  <si>
    <t>た場合に取るべき措置</t>
  </si>
  <si>
    <t>その他必要事項</t>
  </si>
  <si>
    <t>※受付欄</t>
  </si>
  <si>
    <t>※経過欄</t>
  </si>
  <si>
    <t>備考</t>
  </si>
  <si>
    <t>法人にあっては、その名称、代表者氏名及び主たる事務所の所在地を記入すること。</t>
  </si>
  <si>
    <t>※印の欄は、記入しないこと。</t>
  </si>
  <si>
    <t>（</t>
  </si>
  <si>
    <t>）</t>
  </si>
  <si>
    <t>（</t>
  </si>
  <si>
    <t>）</t>
  </si>
  <si>
    <r>
      <t>　</t>
    </r>
    <r>
      <rPr>
        <sz val="11"/>
        <color indexed="10"/>
        <rFont val="ＭＳ Ｐ明朝"/>
        <family val="1"/>
      </rPr>
      <t>消防長　○　○　　○　○</t>
    </r>
  </si>
  <si>
    <t>消防長　○　○　　○　○</t>
  </si>
  <si>
    <t>別添資料のとおり</t>
  </si>
  <si>
    <t>点検実施計画書</t>
  </si>
  <si>
    <t>危険物施設名</t>
  </si>
  <si>
    <t>事業所名</t>
  </si>
  <si>
    <t>点検実施体制</t>
  </si>
  <si>
    <t>社長</t>
  </si>
  <si>
    <t>店長</t>
  </si>
  <si>
    <t>所長</t>
  </si>
  <si>
    <t>主任</t>
  </si>
  <si>
    <t>　点検実施にあたり、</t>
  </si>
  <si>
    <t>(</t>
  </si>
  <si>
    <t>：</t>
  </si>
  <si>
    <t>）</t>
  </si>
  <si>
    <t>点検実施者</t>
  </si>
  <si>
    <t>（</t>
  </si>
  <si>
    <t>正</t>
  </si>
  <si>
    <t>副</t>
  </si>
  <si>
    <t>在庫管理の対象設備</t>
  </si>
  <si>
    <t>　当該危険物貯蔵・取扱所における点検管理の対象設備を下記に記載する。</t>
  </si>
  <si>
    <t>タンクNO</t>
  </si>
  <si>
    <t>油種名</t>
  </si>
  <si>
    <t>KL</t>
  </si>
  <si>
    <t>容量</t>
  </si>
  <si>
    <t>ハイオクガソリン</t>
  </si>
  <si>
    <t>レギュラーガソリン</t>
  </si>
  <si>
    <t>軽油</t>
  </si>
  <si>
    <t>灯油</t>
  </si>
  <si>
    <t>廃油</t>
  </si>
  <si>
    <t>一重殻</t>
  </si>
  <si>
    <t>二重殻</t>
  </si>
  <si>
    <t>タンク室</t>
  </si>
  <si>
    <t>構造</t>
  </si>
  <si>
    <t>有</t>
  </si>
  <si>
    <t>無</t>
  </si>
  <si>
    <t>交付年月日</t>
  </si>
  <si>
    <t>経過年</t>
  </si>
  <si>
    <t>猶予年</t>
  </si>
  <si>
    <t>特例</t>
  </si>
  <si>
    <t>年以降は１年ごとの点検対象</t>
  </si>
  <si>
    <t>３年毎の点検対象</t>
  </si>
  <si>
    <t>No</t>
  </si>
  <si>
    <t>タンク：</t>
  </si>
  <si>
    <t>漏えい検査管</t>
  </si>
  <si>
    <t>MIN</t>
  </si>
  <si>
    <t>MAX</t>
  </si>
  <si>
    <t>～</t>
  </si>
  <si>
    <t>合計本数：</t>
  </si>
  <si>
    <t>（</t>
  </si>
  <si>
    <t>）</t>
  </si>
  <si>
    <t>本</t>
  </si>
  <si>
    <t>点検義務等に関する基本的事項</t>
  </si>
  <si>
    <t>点検実施計画書の意義・目的の理解</t>
  </si>
  <si>
    <t>点検管理に関する消防法の理解</t>
  </si>
  <si>
    <t>点検管理の対象となる設備の理解</t>
  </si>
  <si>
    <t>（1）</t>
  </si>
  <si>
    <t>→</t>
  </si>
  <si>
    <t>（2）</t>
  </si>
  <si>
    <t>（3）</t>
  </si>
  <si>
    <t>（4）</t>
  </si>
  <si>
    <t>在庫管理の点検方法及び記入方法</t>
  </si>
  <si>
    <t>漏えい検査管の点検方法及び記入方法</t>
  </si>
  <si>
    <t>異常時の対応</t>
  </si>
  <si>
    <t>異常時の判断基準の理解</t>
  </si>
  <si>
    <t>異常時対応手順の理解</t>
  </si>
  <si>
    <t>内容</t>
  </si>
  <si>
    <t>１回／年</t>
  </si>
  <si>
    <t>　対象者が交代した場合は、随時</t>
  </si>
  <si>
    <t>実施時期</t>
  </si>
  <si>
    <t>対　象　者</t>
  </si>
  <si>
    <t>は、点検実施者に対し、以下の教育を実施するものとする。</t>
  </si>
  <si>
    <t>点検方法</t>
  </si>
  <si>
    <t>(1)</t>
  </si>
  <si>
    <t>(2)</t>
  </si>
  <si>
    <t>漏えい検査管点検方法</t>
  </si>
  <si>
    <t>・　専用工具またはプライヤー等を使い、蓋を開ける。</t>
  </si>
  <si>
    <t>(3)</t>
  </si>
  <si>
    <t>遠隔式油面計</t>
  </si>
  <si>
    <t>タンク直上式液面計</t>
  </si>
  <si>
    <t>検尺棒</t>
  </si>
  <si>
    <t>・</t>
  </si>
  <si>
    <t>（例）</t>
  </si>
  <si>
    <t>漏えい検査管による確認に加えて、危険物の貯蔵または、取扱数量の１／</t>
  </si>
  <si>
    <t>１００以上の精度で在庫管理を行うことにより、１週間に１回以上危険物の漏</t>
  </si>
  <si>
    <t>れを確認する。</t>
  </si>
  <si>
    <t>・　漏えい検査管内に３～５ｍ程度の金属製巻尺または棒を投入し、金属製</t>
  </si>
  <si>
    <t>巻尺等に油分が付着していないか臭いまたは目視で確認する。</t>
  </si>
  <si>
    <t>在庫管理を実施する際の在庫量の測定方法は、それぞれ下記の測定機器・器</t>
  </si>
  <si>
    <t>具を用いて行うこと。</t>
  </si>
  <si>
    <t>地下タンクに内蔵された液面感知装置と屋内に設置された液面表示装置が</t>
  </si>
  <si>
    <t>有線または、無線で遠隔通信されている。屋内の液面表示装置の数値を読み</t>
  </si>
  <si>
    <t>取り、在庫量を計測する。計測したデーターは、必要に応じてプリントアウ</t>
  </si>
  <si>
    <t>ト（印刷）して確認することができる。</t>
  </si>
  <si>
    <t>地下タンク上部に設置された液面計測器の数値を読み取り、在庫量を計測</t>
  </si>
  <si>
    <t>する。</t>
  </si>
  <si>
    <t>計測に当たっては、液面計が設置されているタンク上部マンホールを開け、</t>
  </si>
  <si>
    <t>液面計の数値を直接読みとる。</t>
  </si>
  <si>
    <t>読み取り誤差がでないように、必ず液面計の真上から計器の数値を確認す</t>
  </si>
  <si>
    <t>ること。</t>
  </si>
  <si>
    <t>検尺棒は、タンク容量に対して１／１００以上の精度の目盛りが刻まれ</t>
  </si>
  <si>
    <t>たものを使用する。</t>
  </si>
  <si>
    <t>１０KLタンクの場合は、最小目盛り１００Lで刻まれたものを使用</t>
  </si>
  <si>
    <t>する。）</t>
  </si>
  <si>
    <t>タンク上部マンホール内に設置されている検尺口を開け、専用の検尺棒</t>
  </si>
  <si>
    <t>棒に付着した油の位置を読み取り、在庫量を計測する。</t>
  </si>
  <si>
    <t>（なお、検尺棒の液面付近に、油に反応（変色）する薬剤を塗布して計測</t>
  </si>
  <si>
    <t>すると、より読み取りやすく、正確に計測できる。）</t>
  </si>
  <si>
    <t>ローリー荷卸し時や直後は、地下タンク液面がゆれているので、在庫量</t>
  </si>
  <si>
    <t>の計測は行わない。</t>
  </si>
  <si>
    <t>在庫量の読み取りは、検尺棒に付着した油の位置を読みとることとする</t>
  </si>
  <si>
    <t>が、付着した油の位置が目盛りと目盛りの間にある場合は、目盛りと目盛</t>
  </si>
  <si>
    <t>り間を１０等分して読み取るようにする。</t>
  </si>
  <si>
    <t>例)</t>
  </si>
  <si>
    <t>１０KLタンクで、５１００L５２００Lの間に、付着した油の位置が</t>
  </si>
  <si>
    <t>ある場合に、その位置がほぼ中間であれば、５１５０Lと読み取る）</t>
  </si>
  <si>
    <t>在庫管理は、「SS施設安全点検記録帳」（石油連盟発行）の記入例に従い、</t>
  </si>
  <si>
    <t>同記録帳の「地下タンク在庫と漏えい検査管点検」表に記入すること。</t>
  </si>
  <si>
    <t>異常の判断</t>
  </si>
  <si>
    <t>在庫管理時の異常</t>
  </si>
  <si>
    <t>週１回以上実施する在庫管理において著しい増減が発生した場合は異常と判</t>
  </si>
  <si>
    <t>判断する。</t>
  </si>
  <si>
    <t>解説」中の事例を参考に事前に在庫の累計増減率の異常を判断する基準を決</t>
  </si>
  <si>
    <t>めておいてください）</t>
  </si>
  <si>
    <t>漏えい検査管点検時の異常</t>
  </si>
  <si>
    <t>挿入した金属製巻尺等に著しい油分の付着が認められた場合は異常と判断す</t>
  </si>
  <si>
    <t>る。</t>
  </si>
  <si>
    <t>漏えい検査管から著しい油臭がするか、または、挿入した金属製巻尺等に著</t>
  </si>
  <si>
    <t>（</t>
  </si>
  <si>
    <t>点検実施者</t>
  </si>
  <si>
    <t>）</t>
  </si>
  <si>
    <t>異常の疑い</t>
  </si>
  <si>
    <t>（</t>
  </si>
  <si>
    <t>（</t>
  </si>
  <si>
    <t>）</t>
  </si>
  <si>
    <t>　は、危険物貯蔵・取扱所の所員の中からあらじめ、</t>
  </si>
  <si>
    <t>正・副の点検実施者を定め、点検が適正に実施される体制を整えなければならない。</t>
  </si>
  <si>
    <t>①</t>
  </si>
  <si>
    <t>報告</t>
  </si>
  <si>
    <t>詳細調査</t>
  </si>
  <si>
    <t>②</t>
  </si>
  <si>
    <t>依頼</t>
  </si>
  <si>
    <t>（</t>
  </si>
  <si>
    <t>専門業者</t>
  </si>
  <si>
    <t>）</t>
  </si>
  <si>
    <t>④</t>
  </si>
  <si>
    <t>修理・取替</t>
  </si>
  <si>
    <t>許可</t>
  </si>
  <si>
    <t>申請</t>
  </si>
  <si>
    <t>③</t>
  </si>
  <si>
    <t>異常箇所の特定</t>
  </si>
  <si>
    <t>②</t>
  </si>
  <si>
    <t>点検実施者は、上記５に記載されている異常が疑われる場合には、速やかに</t>
  </si>
  <si>
    <t>へ報告する。</t>
  </si>
  <si>
    <t>は、点検実施者から報告された「異常の疑い」が油漏えいによる異常</t>
  </si>
  <si>
    <t>者に詳細検査を依頼する。</t>
  </si>
  <si>
    <t>専門業者は、異常箇所の特定を行い、</t>
  </si>
  <si>
    <t>であると判断された場合は、速やかに消防機関に報告するとともに、専門業者</t>
  </si>
  <si>
    <t>に詳細検査を依頼する。</t>
  </si>
  <si>
    <t>は消防機関と相談の上、適切な修理・取替を計画し、申請・許可を受</t>
  </si>
  <si>
    <t>け、復旧工事を実施する。</t>
  </si>
  <si>
    <t>その他</t>
  </si>
  <si>
    <t>※　正副２部作成し提出すること。届出受理後副本を返却します。</t>
  </si>
  <si>
    <t>消防機関</t>
  </si>
  <si>
    <t>重油</t>
  </si>
  <si>
    <t>ハイオクガソリン</t>
  </si>
  <si>
    <t>レギュラーガソリン</t>
  </si>
  <si>
    <t>）</t>
  </si>
  <si>
    <t>No</t>
  </si>
  <si>
    <t>タンク：</t>
  </si>
  <si>
    <t>タンクNO</t>
  </si>
  <si>
    <t>MIN</t>
  </si>
  <si>
    <t>MAX</t>
  </si>
  <si>
    <t>～</t>
  </si>
  <si>
    <t>（</t>
  </si>
  <si>
    <t>）</t>
  </si>
  <si>
    <t>（1）</t>
  </si>
  <si>
    <t>→</t>
  </si>
  <si>
    <t>→</t>
  </si>
  <si>
    <t>→</t>
  </si>
  <si>
    <t>（2）</t>
  </si>
  <si>
    <t>→</t>
  </si>
  <si>
    <t>→</t>
  </si>
  <si>
    <t>(1)</t>
  </si>
  <si>
    <t>(2)</t>
  </si>
  <si>
    <t>(3)</t>
  </si>
  <si>
    <t>(1)</t>
  </si>
  <si>
    <t>・</t>
  </si>
  <si>
    <t>(2)</t>
  </si>
  <si>
    <t>・</t>
  </si>
  <si>
    <t>る。</t>
  </si>
  <si>
    <t>（</t>
  </si>
  <si>
    <t>）</t>
  </si>
  <si>
    <t>①</t>
  </si>
  <si>
    <t>②</t>
  </si>
  <si>
    <t>④</t>
  </si>
  <si>
    <t>（</t>
  </si>
  <si>
    <t>）</t>
  </si>
  <si>
    <t>③</t>
  </si>
  <si>
    <t>②</t>
  </si>
  <si>
    <t>給油取扱所を除く施設</t>
  </si>
  <si>
    <t>危険物の在庫管理に従事する者の職務</t>
  </si>
  <si>
    <t>危険物施設管理者等は、</t>
  </si>
  <si>
    <t>当該施設に勤務する者で、危険物取扱者の資格を有する</t>
  </si>
  <si>
    <t>者の中から点検実施者を定め、</t>
  </si>
  <si>
    <t>点検が適正に実施されるよう努めることとする。</t>
  </si>
  <si>
    <t>危険物施設管理者は、点検実施者に対し、以下の教育を実施するものとする。</t>
  </si>
  <si>
    <t>在庫管理を実施する際の在庫量の測定方法は、（液面計・検尺棒）を用いて</t>
  </si>
  <si>
    <t>行う。</t>
  </si>
  <si>
    <t>在庫管理は、タンクローリーから荷卸し後の貯蔵量及びボイラー等の危険物</t>
  </si>
  <si>
    <t>消費設備等による始業前と始業後の消費量（流量計等で確認）から貯蔵量の増</t>
  </si>
  <si>
    <t>減を確認し、専用の点検表に記録する。なお、貯蔵量の確認は、１週間に１回</t>
  </si>
  <si>
    <t>以上行うこととし、タンクローリーからの荷受け時や危険物消費等を行った日</t>
  </si>
  <si>
    <t>は、その都度、記録するものとする。</t>
  </si>
  <si>
    <t>漏えい検査管による確認は、週１回以上特定の曜日を定め、この結果を前記</t>
  </si>
  <si>
    <t>点検表に記録する。</t>
  </si>
  <si>
    <t>週１回以上実施する在庫管理において著しい増減（１％を目安とし、それよ</t>
  </si>
  <si>
    <t>り大きな誤差が生じた場合）が発生した場合は異常と判断する。</t>
  </si>
  <si>
    <t>しい油分の付着が認められた場合は、異常と判断する。</t>
  </si>
  <si>
    <t>管理者等</t>
  </si>
  <si>
    <t>詳細検査</t>
  </si>
  <si>
    <t>は、点検実施者から報告された「異常の疑い」が油漏えいによる異</t>
  </si>
  <si>
    <t>常であると判断された場合は、速やかに消防機関に報告するとともに、専門業</t>
  </si>
  <si>
    <t>専門業者は、異常箇所の特定を行い、管理者等へ報告する。</t>
  </si>
  <si>
    <t>は消防機関と相談の上、適切な修理・取替を計画し、申請・許可を</t>
  </si>
  <si>
    <t>受け、復旧工事を実施する。</t>
  </si>
  <si>
    <t>月</t>
  </si>
  <si>
    <t>検査管</t>
  </si>
  <si>
    <t>の</t>
  </si>
  <si>
    <t>点検</t>
  </si>
  <si>
    <t>営業前</t>
  </si>
  <si>
    <t>数量</t>
  </si>
  <si>
    <t>A</t>
  </si>
  <si>
    <t>B</t>
  </si>
  <si>
    <t>C</t>
  </si>
  <si>
    <t>軽量機</t>
  </si>
  <si>
    <t>からの</t>
  </si>
  <si>
    <t>販売</t>
  </si>
  <si>
    <t>の在庫</t>
  </si>
  <si>
    <t>ローリ</t>
  </si>
  <si>
    <t>ーから</t>
  </si>
  <si>
    <t>の受入</t>
  </si>
  <si>
    <t>注</t>
  </si>
  <si>
    <t>＜</t>
  </si>
  <si>
    <t>＞</t>
  </si>
  <si>
    <t>曜</t>
  </si>
  <si>
    <t>計算</t>
  </si>
  <si>
    <t>在庫量</t>
  </si>
  <si>
    <t>D</t>
  </si>
  <si>
    <t>A+B-C</t>
  </si>
  <si>
    <t>E</t>
  </si>
  <si>
    <t>F</t>
  </si>
  <si>
    <t>G</t>
  </si>
  <si>
    <t>H</t>
  </si>
  <si>
    <t>I</t>
  </si>
  <si>
    <t>E-D</t>
  </si>
  <si>
    <t>前日のG+C</t>
  </si>
  <si>
    <t>前日のH+F</t>
  </si>
  <si>
    <t>営業終</t>
  </si>
  <si>
    <t>了後の</t>
  </si>
  <si>
    <t>実在</t>
  </si>
  <si>
    <t>庫量</t>
  </si>
  <si>
    <t>本日</t>
  </si>
  <si>
    <t>の</t>
  </si>
  <si>
    <t>増減</t>
  </si>
  <si>
    <t>（H÷G）％</t>
  </si>
  <si>
    <t>累計</t>
  </si>
  <si>
    <t>増減量</t>
  </si>
  <si>
    <t>増減率</t>
  </si>
  <si>
    <t>異常有</t>
  </si>
  <si>
    <t>異常無</t>
  </si>
  <si>
    <t>※</t>
  </si>
  <si>
    <t>　各累計の数字は、原則毎日計算する。１週間に１回の累計の計算を行う場合は、毎週決まった曜日</t>
  </si>
  <si>
    <t>に行う。</t>
  </si>
  <si>
    <t>＜</t>
  </si>
  <si>
    <t>＞</t>
  </si>
  <si>
    <t>漏えい検査管の点検は、１週間に１回以上の点検を行い、異常の有無を記録すること。</t>
  </si>
  <si>
    <t>地下タンク在庫と漏えい検査管点検表</t>
  </si>
  <si>
    <t>タンクNo.</t>
  </si>
  <si>
    <t>油種</t>
  </si>
  <si>
    <t>ﾀﾝｸ容量</t>
  </si>
  <si>
    <t>L</t>
  </si>
  <si>
    <t>記録責任者</t>
  </si>
  <si>
    <t>危険物の在庫管理に従事する者に対する教育</t>
  </si>
  <si>
    <t>を地下タンクの底板に当たるまで静かに挿入し、速やかに引き上げ、検尺</t>
  </si>
  <si>
    <t>管理者等はこの実施計画書に変更等が生じた場合は、速やかに市町村長等に届け</t>
  </si>
  <si>
    <t>出る。</t>
  </si>
  <si>
    <t>　地下タンク</t>
  </si>
  <si>
    <t>1)</t>
  </si>
  <si>
    <t>2)</t>
  </si>
  <si>
    <t>3)</t>
  </si>
  <si>
    <t>(1)</t>
  </si>
  <si>
    <t>(2)</t>
  </si>
  <si>
    <t>管理者等へ報告する。</t>
  </si>
  <si>
    <t>(4)</t>
  </si>
  <si>
    <t>地下タンク</t>
  </si>
  <si>
    <t>(1)</t>
  </si>
  <si>
    <t>(1)</t>
  </si>
  <si>
    <t>ア</t>
  </si>
  <si>
    <t>イ</t>
  </si>
  <si>
    <t>ウ</t>
  </si>
  <si>
    <t>エ</t>
  </si>
  <si>
    <t>(1)</t>
  </si>
  <si>
    <t>(3)</t>
  </si>
  <si>
    <t>(4)</t>
  </si>
  <si>
    <t>月　合　計</t>
  </si>
  <si>
    <t>業者連絡</t>
  </si>
  <si>
    <t>改修済</t>
  </si>
  <si>
    <t>給油取扱所</t>
  </si>
  <si>
    <t>&lt;</t>
  </si>
  <si>
    <t>&gt;</t>
  </si>
  <si>
    <t>L</t>
  </si>
  <si>
    <t>仁淀消防組合組合長　殿</t>
  </si>
  <si>
    <t>仁淀消防組合消防本部</t>
  </si>
  <si>
    <t>高知県吾川郡いの町３２２９－２</t>
  </si>
  <si>
    <t>８９３－３２２１</t>
  </si>
  <si>
    <t>８９３－３２２１</t>
  </si>
  <si>
    <t>高知県吾川郡いの町３２２９－２</t>
  </si>
  <si>
    <t>仁淀消防組合消防本部</t>
  </si>
  <si>
    <t>仁消指令</t>
  </si>
  <si>
    <t>高知県吾川郡いの町３２２９－２</t>
  </si>
  <si>
    <t>(改正省令附則第３項第２号関係)</t>
  </si>
  <si>
    <t>仁淀消防組合長　殿</t>
  </si>
  <si>
    <t>この用紙の大きさは、日本産業規格A４とすること。</t>
  </si>
  <si>
    <t>異常の判断については、「SS施設安全点検記録帳」１８～１９ページの「記入例と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</si>
</sst>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mmm\-yyyy"/>
    <numFmt numFmtId="180" formatCode="[$-411]gyy/mm/dd"/>
    <numFmt numFmtId="181" formatCode="0_ "/>
    <numFmt numFmtId="182" formatCode="0_);[Red]\(0\)"/>
    <numFmt numFmtId="183" formatCode="[$-411]gggee&quot;年&quot;mm&quot;月&quot;dd&quot;日&quot;;@"/>
    <numFmt numFmtId="184" formatCode="0.0_ "/>
    <numFmt numFmtId="185" formatCode="[$-411]gggee&quot;年&quot;"/>
    <numFmt numFmtId="186" formatCode="0.00_ "/>
    <numFmt numFmtId="187" formatCode="0.00;&quot;△ &quot;0.00"/>
    <numFmt numFmtId="188" formatCode="0.000%"/>
    <numFmt numFmtId="189" formatCode="[$]ggge&quot;年&quot;m&quot;月&quot;d&quot;日&quot;;@"/>
    <numFmt numFmtId="190" formatCode="[$-411]gge&quot;年&quot;m&quot;月&quot;d&quot;日&quot;;@"/>
    <numFmt numFmtId="191" formatCode="[$]gge&quot;年&quot;m&quot;月&quot;d&quot;日&quot;;@"/>
  </numFmts>
  <fonts count="53">
    <font>
      <sz val="11"/>
      <name val="ＭＳ Ｐゴシック"/>
      <family val="3"/>
    </font>
    <font>
      <sz val="6"/>
      <name val="ＭＳ Ｐゴシック"/>
      <family val="3"/>
    </font>
    <font>
      <sz val="9"/>
      <name val="ＭＳ Ｐゴシック"/>
      <family val="3"/>
    </font>
    <font>
      <b/>
      <sz val="9"/>
      <name val="ＭＳ Ｐゴシック"/>
      <family val="3"/>
    </font>
    <font>
      <sz val="11"/>
      <name val="ＭＳ Ｐ明朝"/>
      <family val="1"/>
    </font>
    <font>
      <sz val="12"/>
      <name val="ＭＳ Ｐ明朝"/>
      <family val="1"/>
    </font>
    <font>
      <sz val="14"/>
      <name val="ＭＳ Ｐ明朝"/>
      <family val="1"/>
    </font>
    <font>
      <sz val="11"/>
      <color indexed="10"/>
      <name val="ＭＳ Ｐ明朝"/>
      <family val="1"/>
    </font>
    <font>
      <sz val="14"/>
      <color indexed="10"/>
      <name val="ＭＳ Ｐ明朝"/>
      <family val="1"/>
    </font>
    <font>
      <b/>
      <sz val="28"/>
      <name val="ＭＳ Ｐ明朝"/>
      <family val="1"/>
    </font>
    <font>
      <sz val="12"/>
      <name val="ＭＳ 明朝"/>
      <family val="1"/>
    </font>
    <font>
      <sz val="10"/>
      <name val="ＭＳ Ｐゴシック"/>
      <family val="3"/>
    </font>
    <font>
      <b/>
      <sz val="10"/>
      <name val="ＭＳ Ｐゴシック"/>
      <family val="3"/>
    </font>
    <font>
      <b/>
      <sz val="14"/>
      <color indexed="10"/>
      <name val="ＭＳ Ｐ明朝"/>
      <family val="1"/>
    </font>
    <font>
      <b/>
      <sz val="12"/>
      <name val="ＭＳ 明朝"/>
      <family val="1"/>
    </font>
    <font>
      <b/>
      <sz val="11"/>
      <name val="ＭＳ Ｐゴシック"/>
      <family val="3"/>
    </font>
    <font>
      <b/>
      <sz val="16"/>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thin"/>
      <right style="thin"/>
      <top style="thin"/>
      <bottom style="thin"/>
    </border>
    <border>
      <left>
        <color indexed="63"/>
      </left>
      <right style="thin"/>
      <top style="thin"/>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double"/>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color indexed="63"/>
      </right>
      <top>
        <color indexed="63"/>
      </top>
      <bottom style="double"/>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color indexed="63"/>
      </right>
      <top style="thin"/>
      <bottom style="thin"/>
    </border>
    <border>
      <left style="thin"/>
      <right style="medium"/>
      <top style="thin"/>
      <bottom style="medium"/>
    </border>
    <border>
      <left style="medium"/>
      <right style="thin"/>
      <top style="medium"/>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hair"/>
      <right style="hair"/>
      <top>
        <color indexed="63"/>
      </top>
      <bottom style="thin"/>
    </border>
    <border>
      <left style="hair"/>
      <right style="thin"/>
      <top>
        <color indexed="63"/>
      </top>
      <bottom style="thin"/>
    </border>
    <border>
      <left style="hair"/>
      <right style="thin"/>
      <top>
        <color indexed="63"/>
      </top>
      <bottom style="hair"/>
    </border>
    <border>
      <left style="hair"/>
      <right style="thin"/>
      <top style="thin"/>
      <bottom>
        <color indexed="63"/>
      </bottom>
    </border>
    <border>
      <left style="hair"/>
      <right style="thin"/>
      <top>
        <color indexed="63"/>
      </top>
      <bottom>
        <color indexed="63"/>
      </bottom>
    </border>
    <border>
      <left style="hair"/>
      <right style="thin"/>
      <top style="hair"/>
      <bottom style="hair"/>
    </border>
    <border>
      <left style="hair"/>
      <right style="hair"/>
      <top style="hair"/>
      <bottom style="double"/>
    </border>
    <border>
      <left style="hair"/>
      <right style="thin"/>
      <top style="hair"/>
      <bottom style="double"/>
    </border>
    <border>
      <left style="thin"/>
      <right style="hair"/>
      <top style="thin"/>
      <bottom style="hair"/>
    </border>
    <border>
      <left style="thin"/>
      <right style="hair"/>
      <top style="hair"/>
      <bottom style="double"/>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style="thin"/>
      <right style="hair"/>
      <top style="thin"/>
      <bottom style="thin"/>
    </border>
    <border>
      <left style="hair"/>
      <right style="hair"/>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5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2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horizontal="center"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4"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25"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24"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177" fontId="10" fillId="0" borderId="0" xfId="0" applyNumberFormat="1" applyFont="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NumberFormat="1" applyFont="1" applyBorder="1" applyAlignment="1">
      <alignment vertical="center"/>
    </xf>
    <xf numFmtId="0" fontId="10" fillId="0" borderId="33" xfId="0" applyFont="1" applyBorder="1" applyAlignment="1">
      <alignment vertical="center"/>
    </xf>
    <xf numFmtId="0" fontId="10" fillId="0" borderId="11" xfId="0" applyFont="1" applyBorder="1" applyAlignment="1">
      <alignment vertical="center"/>
    </xf>
    <xf numFmtId="0" fontId="10" fillId="0" borderId="30" xfId="0" applyFont="1" applyBorder="1" applyAlignment="1">
      <alignment vertical="center"/>
    </xf>
    <xf numFmtId="0" fontId="10" fillId="0" borderId="0" xfId="0" applyFont="1" applyBorder="1" applyAlignment="1">
      <alignment vertical="center"/>
    </xf>
    <xf numFmtId="0" fontId="10" fillId="0" borderId="24" xfId="0" applyFont="1" applyBorder="1" applyAlignment="1">
      <alignment vertical="center"/>
    </xf>
    <xf numFmtId="0" fontId="10" fillId="0" borderId="0" xfId="0" applyFont="1" applyAlignment="1" quotePrefix="1">
      <alignment vertical="center"/>
    </xf>
    <xf numFmtId="0" fontId="10" fillId="0" borderId="0" xfId="0" applyFont="1" applyBorder="1" applyAlignment="1">
      <alignment vertical="center"/>
    </xf>
    <xf numFmtId="0" fontId="10" fillId="0" borderId="37" xfId="0" applyFont="1" applyBorder="1" applyAlignment="1">
      <alignment vertical="center"/>
    </xf>
    <xf numFmtId="0" fontId="10" fillId="0" borderId="38" xfId="0" applyFont="1" applyBorder="1" applyAlignment="1">
      <alignment vertical="center"/>
    </xf>
    <xf numFmtId="0" fontId="10" fillId="0" borderId="25" xfId="0" applyFont="1" applyBorder="1" applyAlignment="1">
      <alignment vertical="center"/>
    </xf>
    <xf numFmtId="0" fontId="10" fillId="0" borderId="23"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31" xfId="0" applyFont="1" applyBorder="1" applyAlignment="1">
      <alignment vertical="center"/>
    </xf>
    <xf numFmtId="0" fontId="10" fillId="0" borderId="39" xfId="0" applyFont="1" applyBorder="1" applyAlignment="1">
      <alignment vertical="center"/>
    </xf>
    <xf numFmtId="0" fontId="10" fillId="0" borderId="32" xfId="0" applyFont="1" applyBorder="1" applyAlignment="1">
      <alignment vertical="center"/>
    </xf>
    <xf numFmtId="0" fontId="10" fillId="0" borderId="34" xfId="0" applyFont="1" applyBorder="1" applyAlignment="1">
      <alignment vertical="center"/>
    </xf>
    <xf numFmtId="0" fontId="10"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0" fillId="0" borderId="0" xfId="0" applyFont="1" applyAlignment="1" applyProtection="1">
      <alignment vertical="center"/>
      <protection locked="0"/>
    </xf>
    <xf numFmtId="0" fontId="10" fillId="0" borderId="33" xfId="0" applyFont="1" applyBorder="1" applyAlignment="1">
      <alignment vertical="center"/>
    </xf>
    <xf numFmtId="0" fontId="0" fillId="0" borderId="0" xfId="0" applyFont="1" applyAlignment="1">
      <alignment vertical="center"/>
    </xf>
    <xf numFmtId="0" fontId="15" fillId="0" borderId="0" xfId="0" applyFont="1" applyAlignment="1">
      <alignment horizontal="center"/>
    </xf>
    <xf numFmtId="0" fontId="0" fillId="0" borderId="0" xfId="0" applyFont="1" applyAlignment="1">
      <alignment vertical="center"/>
    </xf>
    <xf numFmtId="0" fontId="15" fillId="0" borderId="0" xfId="0" applyFont="1" applyAlignment="1">
      <alignment horizontal="left"/>
    </xf>
    <xf numFmtId="185" fontId="0" fillId="0" borderId="0" xfId="0" applyNumberFormat="1" applyFont="1" applyAlignment="1">
      <alignment vertical="center"/>
    </xf>
    <xf numFmtId="178" fontId="0" fillId="0" borderId="0" xfId="0" applyNumberFormat="1" applyFont="1" applyAlignment="1">
      <alignment vertical="center"/>
    </xf>
    <xf numFmtId="14" fontId="0" fillId="0" borderId="0" xfId="0" applyNumberFormat="1" applyFont="1" applyAlignment="1">
      <alignment vertical="center"/>
    </xf>
    <xf numFmtId="0" fontId="15" fillId="0" borderId="0" xfId="0" applyFont="1" applyAlignment="1">
      <alignment horizontal="left" vertical="distributed"/>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0" fillId="0" borderId="0" xfId="0" applyFont="1" applyAlignment="1">
      <alignment horizontal="center"/>
    </xf>
    <xf numFmtId="0" fontId="16" fillId="0" borderId="0" xfId="0" applyFont="1" applyAlignment="1">
      <alignment horizontal="center"/>
    </xf>
    <xf numFmtId="0" fontId="0" fillId="0" borderId="46" xfId="0" applyFont="1" applyBorder="1" applyAlignment="1">
      <alignment vertical="center"/>
    </xf>
    <xf numFmtId="0" fontId="0" fillId="0" borderId="47" xfId="0" applyFont="1" applyBorder="1" applyAlignment="1">
      <alignment vertical="center"/>
    </xf>
    <xf numFmtId="0" fontId="15" fillId="33" borderId="48" xfId="0" applyFont="1" applyFill="1" applyBorder="1" applyAlignment="1">
      <alignment vertical="top" wrapText="1"/>
    </xf>
    <xf numFmtId="0" fontId="15" fillId="33" borderId="49" xfId="0" applyFont="1" applyFill="1" applyBorder="1" applyAlignment="1">
      <alignment vertical="top" wrapText="1"/>
    </xf>
    <xf numFmtId="0" fontId="15" fillId="33" borderId="50" xfId="0" applyFont="1" applyFill="1" applyBorder="1" applyAlignment="1">
      <alignment vertical="top" wrapText="1"/>
    </xf>
    <xf numFmtId="0" fontId="0" fillId="33" borderId="51" xfId="0" applyFont="1" applyFill="1" applyBorder="1" applyAlignment="1">
      <alignment vertical="center"/>
    </xf>
    <xf numFmtId="0" fontId="0" fillId="33" borderId="52" xfId="0" applyFont="1" applyFill="1" applyBorder="1" applyAlignment="1">
      <alignment vertical="center"/>
    </xf>
    <xf numFmtId="0" fontId="0" fillId="33" borderId="53" xfId="0" applyFont="1" applyFill="1" applyBorder="1" applyAlignment="1">
      <alignment vertical="center"/>
    </xf>
    <xf numFmtId="0" fontId="0" fillId="0" borderId="46" xfId="0" applyFont="1" applyBorder="1" applyAlignment="1" applyProtection="1">
      <alignment vertical="center"/>
      <protection locked="0"/>
    </xf>
    <xf numFmtId="0" fontId="10" fillId="0" borderId="0" xfId="0" applyFont="1" applyAlignment="1">
      <alignment horizontal="right" vertical="center"/>
    </xf>
    <xf numFmtId="0" fontId="15" fillId="0" borderId="0" xfId="0" applyFont="1" applyAlignment="1">
      <alignment horizontal="center" vertical="center"/>
    </xf>
    <xf numFmtId="0" fontId="7" fillId="0" borderId="0" xfId="0" applyFont="1" applyBorder="1" applyAlignment="1">
      <alignment horizontal="center" vertical="center"/>
    </xf>
    <xf numFmtId="0" fontId="51" fillId="0" borderId="0" xfId="0" applyFont="1" applyBorder="1" applyAlignment="1">
      <alignmen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4" fillId="0" borderId="12" xfId="0" applyFont="1" applyBorder="1" applyAlignment="1">
      <alignment horizontal="distributed" vertical="center"/>
    </xf>
    <xf numFmtId="0" fontId="4" fillId="0" borderId="54" xfId="0" applyFont="1" applyBorder="1" applyAlignment="1">
      <alignment horizontal="distributed" vertical="center"/>
    </xf>
    <xf numFmtId="0" fontId="4" fillId="0" borderId="12" xfId="0" applyFont="1" applyBorder="1" applyAlignment="1">
      <alignment horizontal="left" vertical="center"/>
    </xf>
    <xf numFmtId="0" fontId="4" fillId="0" borderId="54" xfId="0" applyFont="1" applyBorder="1" applyAlignment="1">
      <alignment horizontal="lef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4" fillId="0" borderId="10" xfId="0" applyFont="1" applyBorder="1" applyAlignment="1">
      <alignment horizontal="left" vertical="center"/>
    </xf>
    <xf numFmtId="0" fontId="7" fillId="0" borderId="12" xfId="0" applyFont="1" applyBorder="1" applyAlignment="1">
      <alignment horizontal="right" vertical="center"/>
    </xf>
    <xf numFmtId="0" fontId="7" fillId="0" borderId="10" xfId="0" applyFont="1" applyBorder="1" applyAlignment="1">
      <alignment horizontal="right" vertical="center"/>
    </xf>
    <xf numFmtId="0" fontId="4"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7" fillId="0" borderId="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Alignment="1">
      <alignment horizontal="center" vertical="center"/>
    </xf>
    <xf numFmtId="0" fontId="7" fillId="0" borderId="0" xfId="0" applyFont="1" applyBorder="1" applyAlignment="1">
      <alignment horizontal="center" vertical="center"/>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right" vertical="center"/>
    </xf>
    <xf numFmtId="0" fontId="4" fillId="0" borderId="10" xfId="0" applyFont="1" applyBorder="1" applyAlignment="1">
      <alignment horizontal="righ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9" fillId="0" borderId="0" xfId="0" applyFont="1" applyAlignment="1">
      <alignment horizontal="distributed"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lignment horizontal="left" vertical="center"/>
    </xf>
    <xf numFmtId="0" fontId="0" fillId="0" borderId="10" xfId="0" applyBorder="1" applyAlignment="1">
      <alignment horizontal="left" vertical="center"/>
    </xf>
    <xf numFmtId="183" fontId="10" fillId="0" borderId="46" xfId="0" applyNumberFormat="1" applyFont="1" applyBorder="1" applyAlignment="1" applyProtection="1">
      <alignment horizontal="center" vertical="center"/>
      <protection locked="0"/>
    </xf>
    <xf numFmtId="183" fontId="10" fillId="0" borderId="55" xfId="0" applyNumberFormat="1" applyFont="1" applyBorder="1" applyAlignment="1" applyProtection="1">
      <alignment horizontal="center" vertical="center"/>
      <protection locked="0"/>
    </xf>
    <xf numFmtId="0" fontId="10" fillId="0" borderId="56" xfId="0" applyFont="1" applyBorder="1" applyAlignment="1">
      <alignment horizontal="distributed" vertical="center"/>
    </xf>
    <xf numFmtId="0" fontId="10" fillId="0" borderId="57" xfId="0" applyFont="1" applyBorder="1" applyAlignment="1">
      <alignment horizontal="distributed" vertical="center"/>
    </xf>
    <xf numFmtId="178" fontId="10" fillId="0" borderId="46" xfId="0" applyNumberFormat="1" applyFont="1" applyBorder="1" applyAlignment="1" applyProtection="1">
      <alignment horizontal="center" vertical="center"/>
      <protection locked="0"/>
    </xf>
    <xf numFmtId="178" fontId="10" fillId="0" borderId="55" xfId="0" applyNumberFormat="1" applyFont="1" applyBorder="1" applyAlignment="1" applyProtection="1">
      <alignment horizontal="center" vertical="center"/>
      <protection locked="0"/>
    </xf>
    <xf numFmtId="0" fontId="10" fillId="0" borderId="19" xfId="0" applyFont="1" applyBorder="1" applyAlignment="1">
      <alignment horizontal="distributed"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0" fillId="0" borderId="58"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0" xfId="0" applyFont="1" applyBorder="1" applyAlignment="1">
      <alignment horizontal="right" vertical="center"/>
    </xf>
    <xf numFmtId="0" fontId="10" fillId="0" borderId="35" xfId="0" applyFont="1" applyBorder="1" applyAlignment="1">
      <alignment horizontal="distributed" vertical="center"/>
    </xf>
    <xf numFmtId="0" fontId="10" fillId="0" borderId="0" xfId="0" applyFont="1" applyBorder="1" applyAlignment="1" quotePrefix="1">
      <alignment horizontal="center" vertical="center"/>
    </xf>
    <xf numFmtId="0" fontId="10" fillId="0" borderId="61" xfId="0" applyFont="1" applyBorder="1" applyAlignment="1">
      <alignment horizontal="center" vertical="center"/>
    </xf>
    <xf numFmtId="181" fontId="10" fillId="0" borderId="46" xfId="0" applyNumberFormat="1" applyFont="1" applyBorder="1" applyAlignment="1">
      <alignment horizontal="center" vertical="center"/>
    </xf>
    <xf numFmtId="0" fontId="10" fillId="0" borderId="33" xfId="0" applyFont="1" applyBorder="1" applyAlignment="1">
      <alignment horizontal="center" vertical="center"/>
    </xf>
    <xf numFmtId="0" fontId="10" fillId="0" borderId="62" xfId="0" applyFont="1" applyBorder="1" applyAlignment="1">
      <alignment horizontal="center" vertical="center"/>
    </xf>
    <xf numFmtId="0" fontId="10" fillId="0" borderId="47" xfId="0" applyFont="1" applyBorder="1" applyAlignment="1">
      <alignment horizontal="center" vertical="center"/>
    </xf>
    <xf numFmtId="0" fontId="10" fillId="0" borderId="0" xfId="0" applyFont="1" applyAlignment="1">
      <alignment horizontal="center" vertical="center"/>
    </xf>
    <xf numFmtId="183" fontId="10" fillId="0" borderId="61" xfId="0" applyNumberFormat="1" applyFont="1" applyBorder="1" applyAlignment="1" applyProtection="1">
      <alignment horizontal="center" vertical="center"/>
      <protection locked="0"/>
    </xf>
    <xf numFmtId="183" fontId="10" fillId="0" borderId="63" xfId="0" applyNumberFormat="1" applyFont="1" applyBorder="1" applyAlignment="1" applyProtection="1">
      <alignment horizontal="center" vertical="center"/>
      <protection locked="0"/>
    </xf>
    <xf numFmtId="0" fontId="10" fillId="0" borderId="46" xfId="0" applyFont="1" applyBorder="1" applyAlignment="1">
      <alignment horizontal="center" vertical="center"/>
    </xf>
    <xf numFmtId="180" fontId="10" fillId="0" borderId="0" xfId="0" applyNumberFormat="1" applyFont="1" applyAlignment="1">
      <alignment horizontal="distributed" vertical="center"/>
    </xf>
    <xf numFmtId="182" fontId="10" fillId="0" borderId="46" xfId="0" applyNumberFormat="1" applyFont="1" applyBorder="1" applyAlignment="1">
      <alignment horizontal="center" vertical="center"/>
    </xf>
    <xf numFmtId="181" fontId="10" fillId="0" borderId="0" xfId="0" applyNumberFormat="1" applyFont="1" applyAlignment="1">
      <alignment horizontal="center" vertical="center"/>
    </xf>
    <xf numFmtId="0" fontId="10" fillId="0" borderId="46" xfId="0" applyFont="1" applyBorder="1" applyAlignment="1">
      <alignment horizontal="distributed" vertical="center"/>
    </xf>
    <xf numFmtId="180" fontId="10" fillId="34" borderId="11" xfId="0" applyNumberFormat="1" applyFont="1" applyFill="1" applyBorder="1" applyAlignment="1">
      <alignment horizontal="distributed" vertical="center"/>
    </xf>
    <xf numFmtId="180" fontId="10" fillId="34" borderId="12" xfId="0" applyNumberFormat="1" applyFont="1" applyFill="1" applyBorder="1" applyAlignment="1">
      <alignment horizontal="distributed" vertical="center"/>
    </xf>
    <xf numFmtId="180" fontId="10" fillId="34" borderId="13" xfId="0" applyNumberFormat="1" applyFont="1" applyFill="1" applyBorder="1" applyAlignment="1">
      <alignment horizontal="distributed" vertical="center"/>
    </xf>
    <xf numFmtId="0" fontId="10" fillId="0" borderId="0" xfId="0" applyFont="1" applyAlignment="1">
      <alignment horizontal="distributed" vertical="center"/>
    </xf>
    <xf numFmtId="0" fontId="10" fillId="0" borderId="0" xfId="0" applyFont="1" applyAlignment="1" applyProtection="1">
      <alignment horizontal="center" vertical="center"/>
      <protection locked="0"/>
    </xf>
    <xf numFmtId="0" fontId="10" fillId="0" borderId="64" xfId="0" applyFont="1" applyBorder="1" applyAlignment="1">
      <alignment horizontal="distributed" vertical="center"/>
    </xf>
    <xf numFmtId="176" fontId="10" fillId="0" borderId="65" xfId="0" applyNumberFormat="1" applyFont="1" applyBorder="1" applyAlignment="1" applyProtection="1">
      <alignment horizontal="right" vertical="center"/>
      <protection locked="0"/>
    </xf>
    <xf numFmtId="176" fontId="10" fillId="0" borderId="62" xfId="0" applyNumberFormat="1" applyFont="1" applyBorder="1" applyAlignment="1" applyProtection="1">
      <alignment horizontal="right" vertical="center"/>
      <protection locked="0"/>
    </xf>
    <xf numFmtId="0" fontId="10" fillId="0" borderId="66"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67"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176" fontId="10" fillId="0" borderId="68" xfId="0" applyNumberFormat="1" applyFont="1" applyBorder="1" applyAlignment="1" applyProtection="1">
      <alignment horizontal="right" vertical="center"/>
      <protection locked="0"/>
    </xf>
    <xf numFmtId="176" fontId="10" fillId="0" borderId="59" xfId="0" applyNumberFormat="1" applyFont="1" applyBorder="1" applyAlignment="1" applyProtection="1">
      <alignment horizontal="right" vertical="center"/>
      <protection locked="0"/>
    </xf>
    <xf numFmtId="0" fontId="10" fillId="0" borderId="61" xfId="0" applyFont="1" applyBorder="1" applyAlignment="1">
      <alignment horizontal="distributed" vertical="center"/>
    </xf>
    <xf numFmtId="0" fontId="10" fillId="0" borderId="33" xfId="0" applyFont="1" applyBorder="1" applyAlignment="1" applyProtection="1">
      <alignment vertical="center"/>
      <protection locked="0"/>
    </xf>
    <xf numFmtId="0" fontId="10" fillId="0" borderId="12" xfId="0" applyFont="1" applyBorder="1" applyAlignment="1" quotePrefix="1">
      <alignment horizontal="center" vertical="center"/>
    </xf>
    <xf numFmtId="0" fontId="10" fillId="0" borderId="12" xfId="0" applyFont="1" applyBorder="1" applyAlignment="1">
      <alignment horizontal="center" vertical="center"/>
    </xf>
    <xf numFmtId="0" fontId="10" fillId="0" borderId="0" xfId="0" applyFont="1" applyAlignment="1" quotePrefix="1">
      <alignment horizontal="center" vertical="center"/>
    </xf>
    <xf numFmtId="176" fontId="0" fillId="0" borderId="43" xfId="0" applyNumberFormat="1" applyFont="1" applyBorder="1" applyAlignment="1" applyProtection="1">
      <alignment horizontal="right" vertical="center"/>
      <protection locked="0"/>
    </xf>
    <xf numFmtId="176" fontId="0" fillId="35" borderId="69" xfId="0" applyNumberFormat="1" applyFont="1" applyFill="1" applyBorder="1" applyAlignment="1">
      <alignment horizontal="right" vertical="center"/>
    </xf>
    <xf numFmtId="188" fontId="0" fillId="35" borderId="69" xfId="0" applyNumberFormat="1" applyFont="1" applyFill="1" applyBorder="1" applyAlignment="1">
      <alignment horizontal="right" vertical="center"/>
    </xf>
    <xf numFmtId="188" fontId="0" fillId="35" borderId="70" xfId="0" applyNumberFormat="1" applyFont="1" applyFill="1" applyBorder="1" applyAlignment="1">
      <alignment horizontal="right" vertical="center"/>
    </xf>
    <xf numFmtId="176" fontId="0" fillId="35" borderId="43" xfId="0" applyNumberFormat="1" applyFont="1" applyFill="1" applyBorder="1" applyAlignment="1">
      <alignment horizontal="right" vertical="center"/>
    </xf>
    <xf numFmtId="188" fontId="0" fillId="35" borderId="45" xfId="0" applyNumberFormat="1" applyFont="1" applyFill="1" applyBorder="1" applyAlignment="1">
      <alignment horizontal="right" vertical="center"/>
    </xf>
    <xf numFmtId="188" fontId="0" fillId="35" borderId="71" xfId="0" applyNumberFormat="1" applyFont="1" applyFill="1" applyBorder="1" applyAlignment="1">
      <alignment horizontal="right" vertical="center"/>
    </xf>
    <xf numFmtId="176" fontId="0" fillId="0" borderId="41" xfId="0" applyNumberFormat="1" applyFont="1" applyBorder="1" applyAlignment="1" applyProtection="1">
      <alignment horizontal="right" vertical="center"/>
      <protection locked="0"/>
    </xf>
    <xf numFmtId="176" fontId="0" fillId="35" borderId="45" xfId="0" applyNumberFormat="1" applyFont="1" applyFill="1" applyBorder="1" applyAlignment="1">
      <alignment horizontal="right" vertical="center"/>
    </xf>
    <xf numFmtId="176" fontId="0" fillId="35" borderId="41" xfId="0" applyNumberFormat="1" applyFont="1" applyFill="1" applyBorder="1" applyAlignment="1">
      <alignment horizontal="right" vertical="center"/>
    </xf>
    <xf numFmtId="176" fontId="0" fillId="0" borderId="45" xfId="0" applyNumberFormat="1" applyFont="1" applyBorder="1" applyAlignment="1" applyProtection="1">
      <alignment horizontal="right" vertical="center"/>
      <protection locked="0"/>
    </xf>
    <xf numFmtId="0" fontId="0" fillId="0" borderId="41"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33" borderId="48" xfId="0" applyFont="1" applyFill="1" applyBorder="1" applyAlignment="1">
      <alignment horizontal="distributed" vertical="center"/>
    </xf>
    <xf numFmtId="0" fontId="0" fillId="33" borderId="72" xfId="0" applyFont="1" applyFill="1" applyBorder="1" applyAlignment="1">
      <alignment horizontal="distributed" vertical="center"/>
    </xf>
    <xf numFmtId="0" fontId="0" fillId="33" borderId="49"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45" xfId="0" applyFont="1" applyFill="1" applyBorder="1" applyAlignment="1">
      <alignment horizontal="distributed" vertical="center"/>
    </xf>
    <xf numFmtId="0" fontId="0" fillId="33" borderId="71" xfId="0" applyFont="1" applyFill="1" applyBorder="1" applyAlignment="1">
      <alignment horizontal="distributed" vertical="center"/>
    </xf>
    <xf numFmtId="0" fontId="0" fillId="0" borderId="45" xfId="0" applyFont="1" applyBorder="1" applyAlignment="1" applyProtection="1">
      <alignment horizontal="center" vertical="center"/>
      <protection locked="0"/>
    </xf>
    <xf numFmtId="0" fontId="0" fillId="33" borderId="41" xfId="0" applyFont="1" applyFill="1" applyBorder="1" applyAlignment="1">
      <alignment horizontal="distributed" vertical="center"/>
    </xf>
    <xf numFmtId="0" fontId="0" fillId="33" borderId="74" xfId="0" applyFont="1" applyFill="1" applyBorder="1" applyAlignment="1">
      <alignment horizontal="distributed" vertical="center"/>
    </xf>
    <xf numFmtId="0" fontId="0" fillId="33" borderId="75"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6" xfId="0" applyFont="1" applyFill="1" applyBorder="1" applyAlignment="1">
      <alignment horizontal="center" vertical="center"/>
    </xf>
    <xf numFmtId="0" fontId="15" fillId="0" borderId="0" xfId="0" applyFont="1" applyBorder="1" applyAlignment="1" applyProtection="1">
      <alignment horizontal="center" vertical="distributed"/>
      <protection locked="0"/>
    </xf>
    <xf numFmtId="0" fontId="15" fillId="0" borderId="0" xfId="0" applyFont="1" applyAlignment="1" applyProtection="1">
      <alignment horizontal="center" vertical="center"/>
      <protection locked="0"/>
    </xf>
    <xf numFmtId="0" fontId="0" fillId="33" borderId="49" xfId="0" applyFont="1" applyFill="1" applyBorder="1" applyAlignment="1">
      <alignment horizontal="distributed" vertical="center"/>
    </xf>
    <xf numFmtId="0" fontId="15" fillId="33" borderId="77" xfId="0" applyFont="1" applyFill="1" applyBorder="1" applyAlignment="1">
      <alignment horizontal="center" vertical="center"/>
    </xf>
    <xf numFmtId="0" fontId="15" fillId="33" borderId="40" xfId="0" applyFont="1" applyFill="1" applyBorder="1" applyAlignment="1">
      <alignment horizontal="center" vertical="center"/>
    </xf>
    <xf numFmtId="0" fontId="15" fillId="33" borderId="78"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0" borderId="0" xfId="0" applyFont="1" applyAlignment="1">
      <alignment horizontal="center"/>
    </xf>
    <xf numFmtId="0" fontId="16" fillId="0" borderId="0" xfId="0" applyFont="1" applyAlignment="1">
      <alignment horizontal="center"/>
    </xf>
    <xf numFmtId="0" fontId="0" fillId="0" borderId="46" xfId="0" applyFont="1" applyBorder="1" applyAlignment="1">
      <alignment horizontal="distributed" vertical="center"/>
    </xf>
    <xf numFmtId="176" fontId="0" fillId="0" borderId="65" xfId="0" applyNumberFormat="1" applyFont="1" applyBorder="1" applyAlignment="1" applyProtection="1">
      <alignment horizontal="center" vertical="center"/>
      <protection locked="0"/>
    </xf>
    <xf numFmtId="176" fontId="0" fillId="0" borderId="62" xfId="0" applyNumberFormat="1"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6" xfId="0" applyFont="1" applyBorder="1" applyAlignment="1">
      <alignment horizontal="center" vertical="center"/>
    </xf>
    <xf numFmtId="0" fontId="0" fillId="0" borderId="65"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15" fillId="35" borderId="82" xfId="0" applyFont="1" applyFill="1" applyBorder="1" applyAlignment="1">
      <alignment horizontal="center" vertical="center"/>
    </xf>
    <xf numFmtId="0" fontId="15" fillId="35" borderId="83" xfId="0" applyFont="1" applyFill="1" applyBorder="1" applyAlignment="1">
      <alignment horizontal="center" vertical="center"/>
    </xf>
    <xf numFmtId="181" fontId="0" fillId="35" borderId="83" xfId="0" applyNumberFormat="1" applyFont="1" applyFill="1" applyBorder="1" applyAlignment="1" applyProtection="1">
      <alignment horizontal="right" vertical="center"/>
      <protection locked="0"/>
    </xf>
    <xf numFmtId="0" fontId="15" fillId="0" borderId="65" xfId="0" applyFont="1" applyBorder="1" applyAlignment="1">
      <alignment horizontal="center" vertical="distributed"/>
    </xf>
    <xf numFmtId="0" fontId="15" fillId="0" borderId="62" xfId="0" applyFont="1" applyBorder="1" applyAlignment="1">
      <alignment horizontal="center" vertical="distributed"/>
    </xf>
    <xf numFmtId="0" fontId="15" fillId="0" borderId="47" xfId="0" applyFont="1" applyBorder="1" applyAlignment="1">
      <alignment horizontal="center" vertical="distributed"/>
    </xf>
    <xf numFmtId="176" fontId="0" fillId="35" borderId="83" xfId="0" applyNumberFormat="1" applyFont="1" applyFill="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10"/>
      </font>
    </dxf>
    <dxf/>
    <dxf>
      <font>
        <b/>
        <i val="0"/>
        <color indexed="10"/>
      </font>
    </dxf>
    <dxf>
      <fill>
        <patternFill>
          <bgColor indexed="10"/>
        </patternFill>
      </fill>
    </dxf>
    <dxf>
      <fill>
        <patternFill>
          <bgColor indexed="15"/>
        </patternFill>
      </fill>
    </dxf>
    <dxf>
      <fill>
        <patternFill>
          <bgColor indexed="10"/>
        </patternFill>
      </fill>
    </dxf>
    <dxf>
      <fill>
        <patternFill>
          <bgColor indexed="40"/>
        </patternFill>
      </fill>
    </dxf>
    <dxf>
      <font>
        <b/>
        <i val="0"/>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7</xdr:row>
      <xdr:rowOff>85725</xdr:rowOff>
    </xdr:from>
    <xdr:to>
      <xdr:col>14</xdr:col>
      <xdr:colOff>95250</xdr:colOff>
      <xdr:row>7</xdr:row>
      <xdr:rowOff>85725</xdr:rowOff>
    </xdr:to>
    <xdr:sp>
      <xdr:nvSpPr>
        <xdr:cNvPr id="1" name="Line 5"/>
        <xdr:cNvSpPr>
          <a:spLocks/>
        </xdr:cNvSpPr>
      </xdr:nvSpPr>
      <xdr:spPr>
        <a:xfrm>
          <a:off x="1171575" y="13525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6</xdr:row>
      <xdr:rowOff>76200</xdr:rowOff>
    </xdr:from>
    <xdr:to>
      <xdr:col>14</xdr:col>
      <xdr:colOff>104775</xdr:colOff>
      <xdr:row>9</xdr:row>
      <xdr:rowOff>85725</xdr:rowOff>
    </xdr:to>
    <xdr:sp>
      <xdr:nvSpPr>
        <xdr:cNvPr id="2" name="Line 6"/>
        <xdr:cNvSpPr>
          <a:spLocks/>
        </xdr:cNvSpPr>
      </xdr:nvSpPr>
      <xdr:spPr>
        <a:xfrm>
          <a:off x="2638425" y="116205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9</xdr:row>
      <xdr:rowOff>95250</xdr:rowOff>
    </xdr:from>
    <xdr:to>
      <xdr:col>15</xdr:col>
      <xdr:colOff>0</xdr:colOff>
      <xdr:row>9</xdr:row>
      <xdr:rowOff>95250</xdr:rowOff>
    </xdr:to>
    <xdr:sp>
      <xdr:nvSpPr>
        <xdr:cNvPr id="3" name="Line 7"/>
        <xdr:cNvSpPr>
          <a:spLocks/>
        </xdr:cNvSpPr>
      </xdr:nvSpPr>
      <xdr:spPr>
        <a:xfrm flipV="1">
          <a:off x="2638425" y="17240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6</xdr:row>
      <xdr:rowOff>76200</xdr:rowOff>
    </xdr:from>
    <xdr:to>
      <xdr:col>14</xdr:col>
      <xdr:colOff>161925</xdr:colOff>
      <xdr:row>6</xdr:row>
      <xdr:rowOff>76200</xdr:rowOff>
    </xdr:to>
    <xdr:sp>
      <xdr:nvSpPr>
        <xdr:cNvPr id="4" name="Line 8"/>
        <xdr:cNvSpPr>
          <a:spLocks/>
        </xdr:cNvSpPr>
      </xdr:nvSpPr>
      <xdr:spPr>
        <a:xfrm flipV="1">
          <a:off x="2638425" y="11620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119</xdr:row>
      <xdr:rowOff>85725</xdr:rowOff>
    </xdr:from>
    <xdr:to>
      <xdr:col>12</xdr:col>
      <xdr:colOff>114300</xdr:colOff>
      <xdr:row>119</xdr:row>
      <xdr:rowOff>85725</xdr:rowOff>
    </xdr:to>
    <xdr:sp>
      <xdr:nvSpPr>
        <xdr:cNvPr id="5" name="Line 32"/>
        <xdr:cNvSpPr>
          <a:spLocks/>
        </xdr:cNvSpPr>
      </xdr:nvSpPr>
      <xdr:spPr>
        <a:xfrm>
          <a:off x="1695450" y="216217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120</xdr:row>
      <xdr:rowOff>57150</xdr:rowOff>
    </xdr:from>
    <xdr:to>
      <xdr:col>29</xdr:col>
      <xdr:colOff>114300</xdr:colOff>
      <xdr:row>121</xdr:row>
      <xdr:rowOff>161925</xdr:rowOff>
    </xdr:to>
    <xdr:sp>
      <xdr:nvSpPr>
        <xdr:cNvPr id="6" name="AutoShape 34"/>
        <xdr:cNvSpPr>
          <a:spLocks/>
        </xdr:cNvSpPr>
      </xdr:nvSpPr>
      <xdr:spPr>
        <a:xfrm>
          <a:off x="3895725" y="21774150"/>
          <a:ext cx="14668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118</xdr:row>
      <xdr:rowOff>57150</xdr:rowOff>
    </xdr:from>
    <xdr:to>
      <xdr:col>33</xdr:col>
      <xdr:colOff>85725</xdr:colOff>
      <xdr:row>124</xdr:row>
      <xdr:rowOff>114300</xdr:rowOff>
    </xdr:to>
    <xdr:sp>
      <xdr:nvSpPr>
        <xdr:cNvPr id="7" name="Line 35"/>
        <xdr:cNvSpPr>
          <a:spLocks/>
        </xdr:cNvSpPr>
      </xdr:nvSpPr>
      <xdr:spPr>
        <a:xfrm>
          <a:off x="6057900" y="21412200"/>
          <a:ext cx="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118</xdr:row>
      <xdr:rowOff>57150</xdr:rowOff>
    </xdr:from>
    <xdr:to>
      <xdr:col>35</xdr:col>
      <xdr:colOff>104775</xdr:colOff>
      <xdr:row>124</xdr:row>
      <xdr:rowOff>123825</xdr:rowOff>
    </xdr:to>
    <xdr:sp>
      <xdr:nvSpPr>
        <xdr:cNvPr id="8" name="Line 36"/>
        <xdr:cNvSpPr>
          <a:spLocks/>
        </xdr:cNvSpPr>
      </xdr:nvSpPr>
      <xdr:spPr>
        <a:xfrm flipV="1">
          <a:off x="6438900" y="214122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122</xdr:row>
      <xdr:rowOff>114300</xdr:rowOff>
    </xdr:from>
    <xdr:to>
      <xdr:col>25</xdr:col>
      <xdr:colOff>76200</xdr:colOff>
      <xdr:row>122</xdr:row>
      <xdr:rowOff>114300</xdr:rowOff>
    </xdr:to>
    <xdr:sp>
      <xdr:nvSpPr>
        <xdr:cNvPr id="9" name="Line 37"/>
        <xdr:cNvSpPr>
          <a:spLocks/>
        </xdr:cNvSpPr>
      </xdr:nvSpPr>
      <xdr:spPr>
        <a:xfrm flipH="1">
          <a:off x="2800350" y="22193250"/>
          <a:ext cx="1800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121</xdr:row>
      <xdr:rowOff>76200</xdr:rowOff>
    </xdr:from>
    <xdr:to>
      <xdr:col>14</xdr:col>
      <xdr:colOff>66675</xdr:colOff>
      <xdr:row>125</xdr:row>
      <xdr:rowOff>85725</xdr:rowOff>
    </xdr:to>
    <xdr:sp>
      <xdr:nvSpPr>
        <xdr:cNvPr id="10" name="Line 38"/>
        <xdr:cNvSpPr>
          <a:spLocks/>
        </xdr:cNvSpPr>
      </xdr:nvSpPr>
      <xdr:spPr>
        <a:xfrm>
          <a:off x="2600325" y="21974175"/>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125</xdr:row>
      <xdr:rowOff>85725</xdr:rowOff>
    </xdr:from>
    <xdr:to>
      <xdr:col>26</xdr:col>
      <xdr:colOff>76200</xdr:colOff>
      <xdr:row>125</xdr:row>
      <xdr:rowOff>85725</xdr:rowOff>
    </xdr:to>
    <xdr:sp>
      <xdr:nvSpPr>
        <xdr:cNvPr id="11" name="Line 39"/>
        <xdr:cNvSpPr>
          <a:spLocks/>
        </xdr:cNvSpPr>
      </xdr:nvSpPr>
      <xdr:spPr>
        <a:xfrm>
          <a:off x="2590800" y="22707600"/>
          <a:ext cx="2190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5</xdr:row>
      <xdr:rowOff>0</xdr:rowOff>
    </xdr:from>
    <xdr:to>
      <xdr:col>14</xdr:col>
      <xdr:colOff>104775</xdr:colOff>
      <xdr:row>5</xdr:row>
      <xdr:rowOff>0</xdr:rowOff>
    </xdr:to>
    <xdr:sp>
      <xdr:nvSpPr>
        <xdr:cNvPr id="1" name="Line 5"/>
        <xdr:cNvSpPr>
          <a:spLocks/>
        </xdr:cNvSpPr>
      </xdr:nvSpPr>
      <xdr:spPr>
        <a:xfrm>
          <a:off x="2638425" y="90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77</xdr:row>
      <xdr:rowOff>85725</xdr:rowOff>
    </xdr:from>
    <xdr:to>
      <xdr:col>12</xdr:col>
      <xdr:colOff>114300</xdr:colOff>
      <xdr:row>77</xdr:row>
      <xdr:rowOff>85725</xdr:rowOff>
    </xdr:to>
    <xdr:sp>
      <xdr:nvSpPr>
        <xdr:cNvPr id="2" name="Line 19"/>
        <xdr:cNvSpPr>
          <a:spLocks/>
        </xdr:cNvSpPr>
      </xdr:nvSpPr>
      <xdr:spPr>
        <a:xfrm>
          <a:off x="1695450" y="14020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78</xdr:row>
      <xdr:rowOff>57150</xdr:rowOff>
    </xdr:from>
    <xdr:to>
      <xdr:col>29</xdr:col>
      <xdr:colOff>114300</xdr:colOff>
      <xdr:row>79</xdr:row>
      <xdr:rowOff>161925</xdr:rowOff>
    </xdr:to>
    <xdr:sp>
      <xdr:nvSpPr>
        <xdr:cNvPr id="3" name="AutoShape 21"/>
        <xdr:cNvSpPr>
          <a:spLocks/>
        </xdr:cNvSpPr>
      </xdr:nvSpPr>
      <xdr:spPr>
        <a:xfrm>
          <a:off x="3895725" y="14173200"/>
          <a:ext cx="14668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79</xdr:row>
      <xdr:rowOff>28575</xdr:rowOff>
    </xdr:from>
    <xdr:to>
      <xdr:col>33</xdr:col>
      <xdr:colOff>95250</xdr:colOff>
      <xdr:row>82</xdr:row>
      <xdr:rowOff>114300</xdr:rowOff>
    </xdr:to>
    <xdr:sp>
      <xdr:nvSpPr>
        <xdr:cNvPr id="4" name="Line 22"/>
        <xdr:cNvSpPr>
          <a:spLocks/>
        </xdr:cNvSpPr>
      </xdr:nvSpPr>
      <xdr:spPr>
        <a:xfrm flipH="1">
          <a:off x="6057900" y="14325600"/>
          <a:ext cx="95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79</xdr:row>
      <xdr:rowOff>19050</xdr:rowOff>
    </xdr:from>
    <xdr:to>
      <xdr:col>35</xdr:col>
      <xdr:colOff>104775</xdr:colOff>
      <xdr:row>82</xdr:row>
      <xdr:rowOff>123825</xdr:rowOff>
    </xdr:to>
    <xdr:sp>
      <xdr:nvSpPr>
        <xdr:cNvPr id="5" name="Line 23"/>
        <xdr:cNvSpPr>
          <a:spLocks/>
        </xdr:cNvSpPr>
      </xdr:nvSpPr>
      <xdr:spPr>
        <a:xfrm flipV="1">
          <a:off x="6438900" y="14316075"/>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80</xdr:row>
      <xdr:rowOff>85725</xdr:rowOff>
    </xdr:from>
    <xdr:to>
      <xdr:col>22</xdr:col>
      <xdr:colOff>161925</xdr:colOff>
      <xdr:row>80</xdr:row>
      <xdr:rowOff>85725</xdr:rowOff>
    </xdr:to>
    <xdr:sp>
      <xdr:nvSpPr>
        <xdr:cNvPr id="6" name="Line 24"/>
        <xdr:cNvSpPr>
          <a:spLocks/>
        </xdr:cNvSpPr>
      </xdr:nvSpPr>
      <xdr:spPr>
        <a:xfrm flipH="1">
          <a:off x="2790825" y="14563725"/>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79</xdr:row>
      <xdr:rowOff>76200</xdr:rowOff>
    </xdr:from>
    <xdr:to>
      <xdr:col>14</xdr:col>
      <xdr:colOff>66675</xdr:colOff>
      <xdr:row>83</xdr:row>
      <xdr:rowOff>85725</xdr:rowOff>
    </xdr:to>
    <xdr:sp>
      <xdr:nvSpPr>
        <xdr:cNvPr id="7" name="Line 25"/>
        <xdr:cNvSpPr>
          <a:spLocks/>
        </xdr:cNvSpPr>
      </xdr:nvSpPr>
      <xdr:spPr>
        <a:xfrm>
          <a:off x="2600325" y="14373225"/>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83</xdr:row>
      <xdr:rowOff>85725</xdr:rowOff>
    </xdr:from>
    <xdr:to>
      <xdr:col>26</xdr:col>
      <xdr:colOff>76200</xdr:colOff>
      <xdr:row>83</xdr:row>
      <xdr:rowOff>85725</xdr:rowOff>
    </xdr:to>
    <xdr:sp>
      <xdr:nvSpPr>
        <xdr:cNvPr id="8" name="Line 26"/>
        <xdr:cNvSpPr>
          <a:spLocks/>
        </xdr:cNvSpPr>
      </xdr:nvSpPr>
      <xdr:spPr>
        <a:xfrm>
          <a:off x="2590800" y="15106650"/>
          <a:ext cx="2190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77</xdr:row>
      <xdr:rowOff>95250</xdr:rowOff>
    </xdr:from>
    <xdr:to>
      <xdr:col>22</xdr:col>
      <xdr:colOff>114300</xdr:colOff>
      <xdr:row>77</xdr:row>
      <xdr:rowOff>95250</xdr:rowOff>
    </xdr:to>
    <xdr:sp>
      <xdr:nvSpPr>
        <xdr:cNvPr id="9" name="Line 36"/>
        <xdr:cNvSpPr>
          <a:spLocks/>
        </xdr:cNvSpPr>
      </xdr:nvSpPr>
      <xdr:spPr>
        <a:xfrm>
          <a:off x="3343275" y="14030325"/>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77</xdr:row>
      <xdr:rowOff>95250</xdr:rowOff>
    </xdr:from>
    <xdr:to>
      <xdr:col>30</xdr:col>
      <xdr:colOff>104775</xdr:colOff>
      <xdr:row>78</xdr:row>
      <xdr:rowOff>28575</xdr:rowOff>
    </xdr:to>
    <xdr:sp>
      <xdr:nvSpPr>
        <xdr:cNvPr id="10" name="Line 37"/>
        <xdr:cNvSpPr>
          <a:spLocks/>
        </xdr:cNvSpPr>
      </xdr:nvSpPr>
      <xdr:spPr>
        <a:xfrm>
          <a:off x="4953000" y="14030325"/>
          <a:ext cx="58102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79</xdr:row>
      <xdr:rowOff>57150</xdr:rowOff>
    </xdr:from>
    <xdr:to>
      <xdr:col>30</xdr:col>
      <xdr:colOff>133350</xdr:colOff>
      <xdr:row>80</xdr:row>
      <xdr:rowOff>95250</xdr:rowOff>
    </xdr:to>
    <xdr:sp>
      <xdr:nvSpPr>
        <xdr:cNvPr id="11" name="Line 38"/>
        <xdr:cNvSpPr>
          <a:spLocks/>
        </xdr:cNvSpPr>
      </xdr:nvSpPr>
      <xdr:spPr>
        <a:xfrm flipH="1">
          <a:off x="5238750" y="14354175"/>
          <a:ext cx="3238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1"/>
  </sheetPr>
  <dimension ref="A1:AT51"/>
  <sheetViews>
    <sheetView showGridLines="0" showRowColHeaders="0" view="pageBreakPreview" zoomScaleSheetLayoutView="100" zoomScalePageLayoutView="0" workbookViewId="0" topLeftCell="A22">
      <selection activeCell="BX43" sqref="BX43"/>
    </sheetView>
  </sheetViews>
  <sheetFormatPr defaultColWidth="9.00390625" defaultRowHeight="13.5"/>
  <cols>
    <col min="1" max="1" width="1.12109375" style="7" customWidth="1"/>
    <col min="2" max="5" width="2.375" style="7" customWidth="1"/>
    <col min="6" max="7" width="1.12109375" style="7" customWidth="1"/>
    <col min="8" max="12" width="2.375" style="7" customWidth="1"/>
    <col min="13" max="14" width="1.12109375" style="7" customWidth="1"/>
    <col min="15" max="21" width="2.375" style="7" customWidth="1"/>
    <col min="22" max="23" width="1.12109375" style="7" customWidth="1"/>
    <col min="24" max="27" width="2.375" style="7" customWidth="1"/>
    <col min="28" max="28" width="2.25390625" style="7" customWidth="1"/>
    <col min="29" max="29" width="1.12109375" style="7" customWidth="1"/>
    <col min="30" max="33" width="2.375" style="7" customWidth="1"/>
    <col min="34" max="35" width="1.12109375" style="7" customWidth="1"/>
    <col min="36" max="96" width="2.375" style="7" customWidth="1"/>
    <col min="97" max="16384" width="9.00390625" style="7" customWidth="1"/>
  </cols>
  <sheetData>
    <row r="1" ht="13.5">
      <c r="A1" s="7" t="s">
        <v>370</v>
      </c>
    </row>
    <row r="2" spans="2:28" ht="17.25">
      <c r="B2" s="81" t="s">
        <v>211</v>
      </c>
      <c r="C2" s="81"/>
      <c r="D2" s="81"/>
      <c r="E2" s="81"/>
      <c r="F2" s="81"/>
      <c r="G2" s="81"/>
      <c r="H2" s="81"/>
      <c r="I2" s="81"/>
      <c r="J2" s="81"/>
      <c r="K2" s="81"/>
      <c r="L2" s="81"/>
      <c r="M2" s="81"/>
      <c r="N2" s="81"/>
      <c r="O2" s="81"/>
      <c r="P2" s="81"/>
      <c r="Q2" s="81"/>
      <c r="R2" s="81"/>
      <c r="S2" s="81"/>
      <c r="T2" s="81"/>
      <c r="U2" s="81"/>
      <c r="V2" s="81"/>
      <c r="W2" s="81"/>
      <c r="X2" s="81"/>
      <c r="Y2" s="81"/>
      <c r="Z2" s="81"/>
      <c r="AA2" s="81"/>
      <c r="AB2" s="81"/>
    </row>
    <row r="3" ht="13.5"/>
    <row r="4" spans="1:43" ht="17.25">
      <c r="A4" s="137" t="s">
        <v>0</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row>
    <row r="5" spans="1:43" ht="12" customHeight="1" thickBo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row>
    <row r="6" spans="1:43" ht="13.5" customHeigh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row>
    <row r="7" spans="1:43" ht="13.5">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13"/>
      <c r="AF7" s="13"/>
      <c r="AG7" s="112"/>
      <c r="AH7" s="138"/>
      <c r="AI7" s="138"/>
      <c r="AJ7" s="13" t="s">
        <v>3</v>
      </c>
      <c r="AK7" s="13"/>
      <c r="AL7" s="55"/>
      <c r="AM7" s="13" t="s">
        <v>2</v>
      </c>
      <c r="AN7" s="13"/>
      <c r="AO7" s="55"/>
      <c r="AP7" s="13" t="s">
        <v>1</v>
      </c>
      <c r="AQ7" s="15"/>
    </row>
    <row r="8" spans="1:43" ht="13.5" customHeight="1">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5"/>
    </row>
    <row r="9" spans="1:43" ht="14.25">
      <c r="A9" s="12"/>
      <c r="B9" s="13"/>
      <c r="C9" s="16" t="s">
        <v>361</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5"/>
    </row>
    <row r="10" spans="1:43" ht="13.5"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5"/>
    </row>
    <row r="11" spans="1:46" ht="13.5">
      <c r="A11" s="12"/>
      <c r="B11" s="13"/>
      <c r="C11" s="13"/>
      <c r="D11" s="13"/>
      <c r="E11" s="13"/>
      <c r="F11" s="13"/>
      <c r="G11" s="13"/>
      <c r="H11" s="13"/>
      <c r="I11" s="13"/>
      <c r="J11" s="13"/>
      <c r="K11" s="13"/>
      <c r="L11" s="13"/>
      <c r="M11" s="13"/>
      <c r="N11" s="13"/>
      <c r="O11" s="13"/>
      <c r="P11" s="13"/>
      <c r="Q11" s="13"/>
      <c r="R11" s="13"/>
      <c r="S11" s="13"/>
      <c r="T11" s="13"/>
      <c r="U11" s="13"/>
      <c r="V11" s="13" t="s">
        <v>5</v>
      </c>
      <c r="W11" s="13"/>
      <c r="X11" s="13"/>
      <c r="Y11" s="13"/>
      <c r="Z11" s="13"/>
      <c r="AA11" s="13"/>
      <c r="AB11" s="13"/>
      <c r="AC11" s="13"/>
      <c r="AD11" s="13"/>
      <c r="AE11" s="13"/>
      <c r="AF11" s="13"/>
      <c r="AG11" s="13"/>
      <c r="AH11" s="13"/>
      <c r="AI11" s="13"/>
      <c r="AJ11" s="13"/>
      <c r="AK11" s="13"/>
      <c r="AL11" s="13"/>
      <c r="AM11" s="13"/>
      <c r="AN11" s="13"/>
      <c r="AO11" s="13"/>
      <c r="AP11" s="13"/>
      <c r="AQ11" s="15"/>
      <c r="AS11" s="7">
        <v>1</v>
      </c>
      <c r="AT11" s="7" t="s">
        <v>28</v>
      </c>
    </row>
    <row r="12" spans="1:46" ht="13.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5"/>
      <c r="AC12" s="136"/>
      <c r="AD12" s="136"/>
      <c r="AE12" s="136"/>
      <c r="AF12" s="136"/>
      <c r="AG12" s="136"/>
      <c r="AH12" s="136"/>
      <c r="AI12" s="136"/>
      <c r="AJ12" s="136"/>
      <c r="AK12" s="136"/>
      <c r="AL12" s="136"/>
      <c r="AM12" s="136"/>
      <c r="AN12" s="136"/>
      <c r="AO12" s="136"/>
      <c r="AP12" s="136"/>
      <c r="AQ12" s="15"/>
      <c r="AS12" s="7">
        <v>2</v>
      </c>
      <c r="AT12" s="7" t="s">
        <v>4</v>
      </c>
    </row>
    <row r="13" spans="1:45" ht="13.5">
      <c r="A13" s="12"/>
      <c r="B13" s="13"/>
      <c r="C13" s="13"/>
      <c r="D13" s="13"/>
      <c r="E13" s="13"/>
      <c r="F13" s="13"/>
      <c r="G13" s="13"/>
      <c r="H13" s="13"/>
      <c r="I13" s="13"/>
      <c r="J13" s="13"/>
      <c r="K13" s="13"/>
      <c r="L13" s="13"/>
      <c r="M13" s="13"/>
      <c r="N13" s="13"/>
      <c r="O13" s="13"/>
      <c r="P13" s="13"/>
      <c r="Q13" s="13"/>
      <c r="R13" s="13"/>
      <c r="S13" s="13"/>
      <c r="T13" s="13"/>
      <c r="U13" s="13"/>
      <c r="V13" s="13"/>
      <c r="W13" s="13" t="s">
        <v>6</v>
      </c>
      <c r="X13" s="13"/>
      <c r="Y13" s="13"/>
      <c r="Z13" s="13"/>
      <c r="AA13" s="13"/>
      <c r="AB13" s="135" t="s">
        <v>363</v>
      </c>
      <c r="AC13" s="135"/>
      <c r="AD13" s="135"/>
      <c r="AE13" s="135"/>
      <c r="AF13" s="135"/>
      <c r="AG13" s="135"/>
      <c r="AH13" s="135"/>
      <c r="AI13" s="135"/>
      <c r="AJ13" s="135"/>
      <c r="AK13" s="135"/>
      <c r="AL13" s="135"/>
      <c r="AM13" s="135"/>
      <c r="AN13" s="135"/>
      <c r="AO13" s="135"/>
      <c r="AP13" s="135"/>
      <c r="AQ13" s="15"/>
      <c r="AS13" s="7">
        <v>3</v>
      </c>
    </row>
    <row r="14" spans="1:45" ht="13.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t="s">
        <v>7</v>
      </c>
      <c r="AG14" s="13"/>
      <c r="AH14" s="115" t="s">
        <v>47</v>
      </c>
      <c r="AI14" s="115"/>
      <c r="AJ14" s="138" t="s">
        <v>364</v>
      </c>
      <c r="AK14" s="115"/>
      <c r="AL14" s="115"/>
      <c r="AM14" s="115"/>
      <c r="AN14" s="115"/>
      <c r="AO14" s="115"/>
      <c r="AP14" s="115"/>
      <c r="AQ14" s="15" t="s">
        <v>48</v>
      </c>
      <c r="AS14" s="7">
        <v>4</v>
      </c>
    </row>
    <row r="15" spans="1:45" ht="13.5">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5" t="s">
        <v>362</v>
      </c>
      <c r="AC15" s="136"/>
      <c r="AD15" s="136"/>
      <c r="AE15" s="136"/>
      <c r="AF15" s="136"/>
      <c r="AG15" s="136"/>
      <c r="AH15" s="136"/>
      <c r="AI15" s="136"/>
      <c r="AJ15" s="136"/>
      <c r="AK15" s="136"/>
      <c r="AL15" s="136"/>
      <c r="AM15" s="136"/>
      <c r="AN15" s="136"/>
      <c r="AO15" s="136"/>
      <c r="AP15" s="136"/>
      <c r="AQ15" s="15"/>
      <c r="AS15" s="7">
        <v>5</v>
      </c>
    </row>
    <row r="16" spans="1:45" ht="13.5">
      <c r="A16" s="12"/>
      <c r="B16" s="13"/>
      <c r="C16" s="13"/>
      <c r="D16" s="13"/>
      <c r="E16" s="13"/>
      <c r="F16" s="13"/>
      <c r="G16" s="13"/>
      <c r="H16" s="13"/>
      <c r="I16" s="13"/>
      <c r="J16" s="13"/>
      <c r="K16" s="13"/>
      <c r="L16" s="13"/>
      <c r="M16" s="13"/>
      <c r="N16" s="13"/>
      <c r="O16" s="13"/>
      <c r="P16" s="13"/>
      <c r="Q16" s="13"/>
      <c r="R16" s="13"/>
      <c r="S16" s="13"/>
      <c r="T16" s="13"/>
      <c r="U16" s="13"/>
      <c r="V16" s="13"/>
      <c r="W16" s="13" t="s">
        <v>9</v>
      </c>
      <c r="X16" s="13"/>
      <c r="Y16" s="13"/>
      <c r="Z16" s="13"/>
      <c r="AA16" s="13"/>
      <c r="AB16" s="136" t="s">
        <v>49</v>
      </c>
      <c r="AC16" s="136"/>
      <c r="AD16" s="136"/>
      <c r="AE16" s="136"/>
      <c r="AF16" s="136"/>
      <c r="AG16" s="136"/>
      <c r="AH16" s="136"/>
      <c r="AI16" s="136"/>
      <c r="AJ16" s="136"/>
      <c r="AK16" s="136"/>
      <c r="AL16" s="136"/>
      <c r="AM16" s="136"/>
      <c r="AN16" s="136"/>
      <c r="AO16" s="136"/>
      <c r="AP16" s="17"/>
      <c r="AQ16" s="15"/>
      <c r="AS16" s="7">
        <v>6</v>
      </c>
    </row>
    <row r="17" spans="1:45" ht="13.5" customHeight="1">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20"/>
      <c r="AS17" s="7">
        <v>7</v>
      </c>
    </row>
    <row r="18" spans="1:46" ht="18" customHeight="1">
      <c r="A18" s="12"/>
      <c r="B18" s="21"/>
      <c r="C18" s="21"/>
      <c r="D18" s="21"/>
      <c r="E18" s="21"/>
      <c r="F18" s="22"/>
      <c r="G18" s="13"/>
      <c r="H18" s="117" t="s">
        <v>12</v>
      </c>
      <c r="I18" s="117"/>
      <c r="J18" s="117"/>
      <c r="K18" s="117"/>
      <c r="L18" s="117"/>
      <c r="M18" s="22"/>
      <c r="N18" s="23"/>
      <c r="O18" s="125" t="s">
        <v>366</v>
      </c>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24"/>
      <c r="AS18" s="7">
        <v>8</v>
      </c>
      <c r="AT18" s="7" t="s">
        <v>16</v>
      </c>
    </row>
    <row r="19" spans="1:46" ht="18" customHeight="1">
      <c r="A19" s="25"/>
      <c r="B19" s="121" t="s">
        <v>11</v>
      </c>
      <c r="C19" s="121"/>
      <c r="D19" s="121"/>
      <c r="E19" s="121"/>
      <c r="F19" s="26"/>
      <c r="G19" s="27"/>
      <c r="H19" s="122"/>
      <c r="I19" s="122"/>
      <c r="J19" s="122"/>
      <c r="K19" s="122"/>
      <c r="L19" s="122"/>
      <c r="M19" s="28"/>
      <c r="N19" s="27"/>
      <c r="O19" s="129"/>
      <c r="P19" s="129"/>
      <c r="Q19" s="129"/>
      <c r="R19" s="129"/>
      <c r="S19" s="129"/>
      <c r="T19" s="129"/>
      <c r="U19" s="129"/>
      <c r="V19" s="129"/>
      <c r="W19" s="129"/>
      <c r="X19" s="129"/>
      <c r="Y19" s="129"/>
      <c r="Z19" s="129"/>
      <c r="AA19" s="129"/>
      <c r="AB19" s="129"/>
      <c r="AC19" s="129"/>
      <c r="AD19" s="129"/>
      <c r="AE19" s="129"/>
      <c r="AF19" s="19" t="s">
        <v>7</v>
      </c>
      <c r="AG19" s="13"/>
      <c r="AH19" s="132" t="s">
        <v>47</v>
      </c>
      <c r="AI19" s="132"/>
      <c r="AJ19" s="126" t="s">
        <v>365</v>
      </c>
      <c r="AK19" s="129"/>
      <c r="AL19" s="129"/>
      <c r="AM19" s="129"/>
      <c r="AN19" s="129"/>
      <c r="AO19" s="129"/>
      <c r="AP19" s="129"/>
      <c r="AQ19" s="20" t="s">
        <v>48</v>
      </c>
      <c r="AS19" s="7">
        <v>9</v>
      </c>
      <c r="AT19" s="7" t="s">
        <v>17</v>
      </c>
    </row>
    <row r="20" spans="1:46" ht="18" customHeight="1">
      <c r="A20" s="25"/>
      <c r="B20" s="121"/>
      <c r="C20" s="121"/>
      <c r="D20" s="121"/>
      <c r="E20" s="121"/>
      <c r="F20" s="26"/>
      <c r="G20" s="13"/>
      <c r="H20" s="117" t="s">
        <v>13</v>
      </c>
      <c r="I20" s="117"/>
      <c r="J20" s="117"/>
      <c r="K20" s="117"/>
      <c r="L20" s="117"/>
      <c r="M20" s="22"/>
      <c r="N20" s="23"/>
      <c r="O20" s="125" t="s">
        <v>367</v>
      </c>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24"/>
      <c r="AS20" s="7">
        <v>0</v>
      </c>
      <c r="AT20" s="7" t="s">
        <v>18</v>
      </c>
    </row>
    <row r="21" spans="1:43" ht="18" customHeight="1">
      <c r="A21" s="30"/>
      <c r="B21" s="31"/>
      <c r="C21" s="31"/>
      <c r="D21" s="31"/>
      <c r="E21" s="31"/>
      <c r="F21" s="28"/>
      <c r="G21" s="27"/>
      <c r="H21" s="122"/>
      <c r="I21" s="122"/>
      <c r="J21" s="122"/>
      <c r="K21" s="122"/>
      <c r="L21" s="122"/>
      <c r="M21" s="28"/>
      <c r="N21" s="27"/>
      <c r="O21" s="126" t="s">
        <v>50</v>
      </c>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20"/>
    </row>
    <row r="22" spans="1:46" ht="18" customHeight="1">
      <c r="A22" s="12"/>
      <c r="B22" s="117" t="s">
        <v>10</v>
      </c>
      <c r="C22" s="117"/>
      <c r="D22" s="117"/>
      <c r="E22" s="117"/>
      <c r="F22" s="117"/>
      <c r="G22" s="117"/>
      <c r="H22" s="117"/>
      <c r="I22" s="117"/>
      <c r="J22" s="117"/>
      <c r="K22" s="117"/>
      <c r="L22" s="117"/>
      <c r="M22" s="22"/>
      <c r="N22" s="32"/>
      <c r="O22" s="133" t="s">
        <v>16</v>
      </c>
      <c r="P22" s="133"/>
      <c r="Q22" s="133"/>
      <c r="R22" s="133"/>
      <c r="S22" s="133"/>
      <c r="T22" s="133"/>
      <c r="U22" s="33"/>
      <c r="V22" s="34"/>
      <c r="W22" s="117" t="s">
        <v>14</v>
      </c>
      <c r="X22" s="117"/>
      <c r="Y22" s="117"/>
      <c r="Z22" s="117"/>
      <c r="AA22" s="117"/>
      <c r="AB22" s="117"/>
      <c r="AC22" s="35"/>
      <c r="AD22" s="32"/>
      <c r="AE22" s="133" t="s">
        <v>19</v>
      </c>
      <c r="AF22" s="133"/>
      <c r="AG22" s="133"/>
      <c r="AH22" s="133"/>
      <c r="AI22" s="133"/>
      <c r="AJ22" s="133"/>
      <c r="AK22" s="133"/>
      <c r="AL22" s="133"/>
      <c r="AM22" s="133"/>
      <c r="AN22" s="133"/>
      <c r="AO22" s="133"/>
      <c r="AP22" s="133"/>
      <c r="AQ22" s="36"/>
      <c r="AT22" s="7" t="s">
        <v>18</v>
      </c>
    </row>
    <row r="23" spans="1:46" ht="18" customHeight="1">
      <c r="A23" s="25"/>
      <c r="B23" s="121"/>
      <c r="C23" s="121"/>
      <c r="D23" s="121"/>
      <c r="E23" s="121"/>
      <c r="F23" s="121"/>
      <c r="G23" s="121"/>
      <c r="H23" s="121"/>
      <c r="I23" s="121"/>
      <c r="J23" s="121"/>
      <c r="K23" s="121"/>
      <c r="L23" s="121"/>
      <c r="M23" s="26"/>
      <c r="N23" s="37"/>
      <c r="O23" s="134"/>
      <c r="P23" s="134"/>
      <c r="Q23" s="134"/>
      <c r="R23" s="134"/>
      <c r="S23" s="134"/>
      <c r="T23" s="134"/>
      <c r="U23" s="38"/>
      <c r="V23" s="39"/>
      <c r="W23" s="122" t="s">
        <v>15</v>
      </c>
      <c r="X23" s="122"/>
      <c r="Y23" s="122"/>
      <c r="Z23" s="122"/>
      <c r="AA23" s="122"/>
      <c r="AB23" s="122"/>
      <c r="AC23" s="40"/>
      <c r="AD23" s="37"/>
      <c r="AE23" s="134"/>
      <c r="AF23" s="134"/>
      <c r="AG23" s="134"/>
      <c r="AH23" s="134"/>
      <c r="AI23" s="134"/>
      <c r="AJ23" s="134"/>
      <c r="AK23" s="134"/>
      <c r="AL23" s="134"/>
      <c r="AM23" s="134"/>
      <c r="AN23" s="134"/>
      <c r="AO23" s="134"/>
      <c r="AP23" s="134"/>
      <c r="AQ23" s="41"/>
      <c r="AT23" s="7" t="s">
        <v>19</v>
      </c>
    </row>
    <row r="24" spans="1:46" ht="18" customHeight="1">
      <c r="A24" s="42"/>
      <c r="B24" s="117" t="s">
        <v>26</v>
      </c>
      <c r="C24" s="117"/>
      <c r="D24" s="117"/>
      <c r="E24" s="117"/>
      <c r="F24" s="117"/>
      <c r="G24" s="117"/>
      <c r="H24" s="117"/>
      <c r="I24" s="117"/>
      <c r="J24" s="117"/>
      <c r="K24" s="117"/>
      <c r="L24" s="117"/>
      <c r="M24" s="35"/>
      <c r="N24" s="32"/>
      <c r="O24" s="123"/>
      <c r="P24" s="123"/>
      <c r="Q24" s="123"/>
      <c r="R24" s="123"/>
      <c r="S24" s="114" t="s">
        <v>3</v>
      </c>
      <c r="T24" s="114"/>
      <c r="U24" s="123"/>
      <c r="V24" s="114" t="s">
        <v>2</v>
      </c>
      <c r="W24" s="114"/>
      <c r="X24" s="114"/>
      <c r="Y24" s="123"/>
      <c r="Z24" s="114" t="s">
        <v>1</v>
      </c>
      <c r="AA24" s="43"/>
      <c r="AB24" s="44"/>
      <c r="AC24" s="44"/>
      <c r="AD24" s="130" t="s">
        <v>368</v>
      </c>
      <c r="AE24" s="130"/>
      <c r="AF24" s="130"/>
      <c r="AG24" s="130"/>
      <c r="AH24" s="130"/>
      <c r="AI24" s="130"/>
      <c r="AJ24" s="123">
        <v>0</v>
      </c>
      <c r="AK24" s="123">
        <v>0</v>
      </c>
      <c r="AL24" s="114" t="s">
        <v>29</v>
      </c>
      <c r="AM24" s="123">
        <v>0</v>
      </c>
      <c r="AN24" s="123">
        <v>0</v>
      </c>
      <c r="AO24" s="123">
        <v>0</v>
      </c>
      <c r="AP24" s="114" t="s">
        <v>30</v>
      </c>
      <c r="AQ24" s="24"/>
      <c r="AT24" s="7" t="s">
        <v>20</v>
      </c>
    </row>
    <row r="25" spans="1:46" ht="18" customHeight="1">
      <c r="A25" s="18"/>
      <c r="B25" s="122" t="s">
        <v>27</v>
      </c>
      <c r="C25" s="122"/>
      <c r="D25" s="122"/>
      <c r="E25" s="122"/>
      <c r="F25" s="122"/>
      <c r="G25" s="122"/>
      <c r="H25" s="122"/>
      <c r="I25" s="122"/>
      <c r="J25" s="122"/>
      <c r="K25" s="122"/>
      <c r="L25" s="122"/>
      <c r="M25" s="40"/>
      <c r="N25" s="37"/>
      <c r="O25" s="124"/>
      <c r="P25" s="124"/>
      <c r="Q25" s="124"/>
      <c r="R25" s="124"/>
      <c r="S25" s="132"/>
      <c r="T25" s="132"/>
      <c r="U25" s="124"/>
      <c r="V25" s="132"/>
      <c r="W25" s="132"/>
      <c r="X25" s="132"/>
      <c r="Y25" s="124"/>
      <c r="Z25" s="132"/>
      <c r="AA25" s="29"/>
      <c r="AB25" s="19"/>
      <c r="AC25" s="19"/>
      <c r="AD25" s="131"/>
      <c r="AE25" s="131"/>
      <c r="AF25" s="131"/>
      <c r="AG25" s="131"/>
      <c r="AH25" s="131"/>
      <c r="AI25" s="131"/>
      <c r="AJ25" s="124"/>
      <c r="AK25" s="124"/>
      <c r="AL25" s="132"/>
      <c r="AM25" s="124"/>
      <c r="AN25" s="124"/>
      <c r="AO25" s="124"/>
      <c r="AP25" s="132"/>
      <c r="AQ25" s="20"/>
      <c r="AT25" s="7" t="s">
        <v>21</v>
      </c>
    </row>
    <row r="26" spans="1:46" ht="18" customHeight="1">
      <c r="A26" s="42"/>
      <c r="B26" s="117" t="s">
        <v>31</v>
      </c>
      <c r="C26" s="117"/>
      <c r="D26" s="117"/>
      <c r="E26" s="117"/>
      <c r="F26" s="117"/>
      <c r="G26" s="117"/>
      <c r="H26" s="117"/>
      <c r="I26" s="117"/>
      <c r="J26" s="117"/>
      <c r="K26" s="117"/>
      <c r="L26" s="117"/>
      <c r="M26" s="35"/>
      <c r="N26" s="23"/>
      <c r="O26" s="127" t="s">
        <v>369</v>
      </c>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36"/>
      <c r="AT26" s="7" t="s">
        <v>22</v>
      </c>
    </row>
    <row r="27" spans="1:46" ht="18" customHeight="1">
      <c r="A27" s="18"/>
      <c r="B27" s="122"/>
      <c r="C27" s="122"/>
      <c r="D27" s="122"/>
      <c r="E27" s="122"/>
      <c r="F27" s="122"/>
      <c r="G27" s="122"/>
      <c r="H27" s="122"/>
      <c r="I27" s="122"/>
      <c r="J27" s="122"/>
      <c r="K27" s="122"/>
      <c r="L27" s="122"/>
      <c r="M27" s="40"/>
      <c r="N27" s="27"/>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41"/>
      <c r="AT27" s="7" t="s">
        <v>23</v>
      </c>
    </row>
    <row r="28" spans="1:46" ht="18" customHeight="1">
      <c r="A28" s="42"/>
      <c r="B28" s="117" t="s">
        <v>32</v>
      </c>
      <c r="C28" s="117"/>
      <c r="D28" s="117"/>
      <c r="E28" s="117"/>
      <c r="F28" s="117"/>
      <c r="G28" s="117"/>
      <c r="H28" s="117"/>
      <c r="I28" s="117"/>
      <c r="J28" s="117"/>
      <c r="K28" s="117"/>
      <c r="L28" s="117"/>
      <c r="M28" s="35"/>
      <c r="N28" s="32"/>
      <c r="O28" s="125" t="s">
        <v>51</v>
      </c>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24"/>
      <c r="AT28" s="7" t="s">
        <v>24</v>
      </c>
    </row>
    <row r="29" spans="1:46" ht="18" customHeight="1">
      <c r="A29" s="18"/>
      <c r="B29" s="122" t="s">
        <v>33</v>
      </c>
      <c r="C29" s="122"/>
      <c r="D29" s="122"/>
      <c r="E29" s="122"/>
      <c r="F29" s="122"/>
      <c r="G29" s="122"/>
      <c r="H29" s="122"/>
      <c r="I29" s="122"/>
      <c r="J29" s="122"/>
      <c r="K29" s="122"/>
      <c r="L29" s="122"/>
      <c r="M29" s="40"/>
      <c r="N29" s="37"/>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20"/>
      <c r="AT29" s="7" t="s">
        <v>25</v>
      </c>
    </row>
    <row r="30" spans="1:43" ht="18" customHeight="1">
      <c r="A30" s="42"/>
      <c r="B30" s="117" t="s">
        <v>34</v>
      </c>
      <c r="C30" s="117"/>
      <c r="D30" s="117"/>
      <c r="E30" s="117"/>
      <c r="F30" s="117"/>
      <c r="G30" s="117"/>
      <c r="H30" s="117"/>
      <c r="I30" s="117"/>
      <c r="J30" s="117"/>
      <c r="K30" s="117"/>
      <c r="L30" s="117"/>
      <c r="M30" s="35"/>
      <c r="N30" s="32"/>
      <c r="O30" s="125" t="s">
        <v>51</v>
      </c>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24"/>
    </row>
    <row r="31" spans="1:43" ht="18" customHeight="1">
      <c r="A31" s="18"/>
      <c r="B31" s="122" t="s">
        <v>35</v>
      </c>
      <c r="C31" s="122"/>
      <c r="D31" s="122"/>
      <c r="E31" s="122"/>
      <c r="F31" s="122"/>
      <c r="G31" s="122"/>
      <c r="H31" s="122"/>
      <c r="I31" s="122"/>
      <c r="J31" s="122"/>
      <c r="K31" s="122"/>
      <c r="L31" s="122"/>
      <c r="M31" s="40"/>
      <c r="N31" s="37"/>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20"/>
    </row>
    <row r="32" spans="1:43" ht="18" customHeight="1">
      <c r="A32" s="42"/>
      <c r="B32" s="117" t="s">
        <v>36</v>
      </c>
      <c r="C32" s="117"/>
      <c r="D32" s="117"/>
      <c r="E32" s="117"/>
      <c r="F32" s="117"/>
      <c r="G32" s="117"/>
      <c r="H32" s="117"/>
      <c r="I32" s="117"/>
      <c r="J32" s="117"/>
      <c r="K32" s="117"/>
      <c r="L32" s="117"/>
      <c r="M32" s="35"/>
      <c r="N32" s="32"/>
      <c r="O32" s="125" t="s">
        <v>51</v>
      </c>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24"/>
    </row>
    <row r="33" spans="1:43" ht="18" customHeight="1">
      <c r="A33" s="18"/>
      <c r="B33" s="122"/>
      <c r="C33" s="122"/>
      <c r="D33" s="122"/>
      <c r="E33" s="122"/>
      <c r="F33" s="122"/>
      <c r="G33" s="122"/>
      <c r="H33" s="122"/>
      <c r="I33" s="122"/>
      <c r="J33" s="122"/>
      <c r="K33" s="122"/>
      <c r="L33" s="122"/>
      <c r="M33" s="40"/>
      <c r="N33" s="37"/>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20"/>
    </row>
    <row r="34" spans="1:43" ht="18" customHeight="1">
      <c r="A34" s="42"/>
      <c r="B34" s="117" t="s">
        <v>37</v>
      </c>
      <c r="C34" s="117"/>
      <c r="D34" s="117"/>
      <c r="E34" s="117"/>
      <c r="F34" s="117"/>
      <c r="G34" s="117"/>
      <c r="H34" s="117"/>
      <c r="I34" s="117"/>
      <c r="J34" s="117"/>
      <c r="K34" s="117"/>
      <c r="L34" s="117"/>
      <c r="M34" s="35"/>
      <c r="N34" s="32"/>
      <c r="O34" s="125" t="s">
        <v>51</v>
      </c>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24"/>
    </row>
    <row r="35" spans="1:43" ht="18" customHeight="1">
      <c r="A35" s="18"/>
      <c r="B35" s="122" t="s">
        <v>38</v>
      </c>
      <c r="C35" s="122"/>
      <c r="D35" s="122"/>
      <c r="E35" s="122"/>
      <c r="F35" s="122"/>
      <c r="G35" s="122"/>
      <c r="H35" s="122"/>
      <c r="I35" s="122"/>
      <c r="J35" s="122"/>
      <c r="K35" s="122"/>
      <c r="L35" s="122"/>
      <c r="M35" s="40"/>
      <c r="N35" s="37"/>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20"/>
    </row>
    <row r="36" spans="1:43" ht="18" customHeight="1">
      <c r="A36" s="42"/>
      <c r="B36" s="117" t="s">
        <v>39</v>
      </c>
      <c r="C36" s="117"/>
      <c r="D36" s="117"/>
      <c r="E36" s="117"/>
      <c r="F36" s="117"/>
      <c r="G36" s="117"/>
      <c r="H36" s="117"/>
      <c r="I36" s="117"/>
      <c r="J36" s="117"/>
      <c r="K36" s="117"/>
      <c r="L36" s="117"/>
      <c r="M36" s="35"/>
      <c r="N36" s="32"/>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24"/>
    </row>
    <row r="37" spans="1:43" ht="18" customHeight="1" thickBot="1">
      <c r="A37" s="45"/>
      <c r="B37" s="118"/>
      <c r="C37" s="118"/>
      <c r="D37" s="118"/>
      <c r="E37" s="118"/>
      <c r="F37" s="118"/>
      <c r="G37" s="118"/>
      <c r="H37" s="118"/>
      <c r="I37" s="118"/>
      <c r="J37" s="118"/>
      <c r="K37" s="118"/>
      <c r="L37" s="118"/>
      <c r="M37" s="46"/>
      <c r="N37" s="47"/>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48"/>
    </row>
    <row r="38" spans="1:43" ht="18" customHeight="1" thickTop="1">
      <c r="A38" s="12"/>
      <c r="B38" s="121" t="s">
        <v>40</v>
      </c>
      <c r="C38" s="121"/>
      <c r="D38" s="121"/>
      <c r="E38" s="121"/>
      <c r="F38" s="121"/>
      <c r="G38" s="121"/>
      <c r="H38" s="121"/>
      <c r="I38" s="121"/>
      <c r="J38" s="121"/>
      <c r="K38" s="121"/>
      <c r="L38" s="121"/>
      <c r="M38" s="49"/>
      <c r="N38" s="50"/>
      <c r="O38" s="121" t="s">
        <v>41</v>
      </c>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5"/>
    </row>
    <row r="39" spans="1:43" ht="18" customHeight="1">
      <c r="A39" s="18"/>
      <c r="B39" s="122"/>
      <c r="C39" s="122"/>
      <c r="D39" s="122"/>
      <c r="E39" s="122"/>
      <c r="F39" s="122"/>
      <c r="G39" s="122"/>
      <c r="H39" s="122"/>
      <c r="I39" s="122"/>
      <c r="J39" s="122"/>
      <c r="K39" s="122"/>
      <c r="L39" s="122"/>
      <c r="M39" s="40"/>
      <c r="N39" s="37"/>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20"/>
    </row>
    <row r="40" spans="1:43" ht="18" customHeight="1">
      <c r="A40" s="42"/>
      <c r="B40" s="114"/>
      <c r="C40" s="114"/>
      <c r="D40" s="114"/>
      <c r="E40" s="114"/>
      <c r="F40" s="114"/>
      <c r="G40" s="114"/>
      <c r="H40" s="114"/>
      <c r="I40" s="114"/>
      <c r="J40" s="114"/>
      <c r="K40" s="114"/>
      <c r="L40" s="114"/>
      <c r="M40" s="35"/>
      <c r="N40" s="4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24"/>
    </row>
    <row r="41" spans="1:43" ht="18" customHeight="1">
      <c r="A41" s="12"/>
      <c r="B41" s="115"/>
      <c r="C41" s="115"/>
      <c r="D41" s="115"/>
      <c r="E41" s="115"/>
      <c r="F41" s="115"/>
      <c r="G41" s="115"/>
      <c r="H41" s="115"/>
      <c r="I41" s="115"/>
      <c r="J41" s="115"/>
      <c r="K41" s="115"/>
      <c r="L41" s="115"/>
      <c r="M41" s="49"/>
      <c r="N41" s="13"/>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5"/>
    </row>
    <row r="42" spans="1:43" ht="18" customHeight="1">
      <c r="A42" s="12"/>
      <c r="B42" s="115"/>
      <c r="C42" s="115"/>
      <c r="D42" s="115"/>
      <c r="E42" s="115"/>
      <c r="F42" s="115"/>
      <c r="G42" s="115"/>
      <c r="H42" s="115"/>
      <c r="I42" s="115"/>
      <c r="J42" s="115"/>
      <c r="K42" s="115"/>
      <c r="L42" s="115"/>
      <c r="M42" s="49"/>
      <c r="N42" s="13"/>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5"/>
    </row>
    <row r="43" spans="1:43" ht="18" customHeight="1">
      <c r="A43" s="12"/>
      <c r="B43" s="115"/>
      <c r="C43" s="115"/>
      <c r="D43" s="115"/>
      <c r="E43" s="115"/>
      <c r="F43" s="115"/>
      <c r="G43" s="115"/>
      <c r="H43" s="115"/>
      <c r="I43" s="115"/>
      <c r="J43" s="115"/>
      <c r="K43" s="115"/>
      <c r="L43" s="115"/>
      <c r="M43" s="49"/>
      <c r="N43" s="13"/>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5"/>
    </row>
    <row r="44" spans="1:43" ht="18" customHeight="1">
      <c r="A44" s="12"/>
      <c r="B44" s="115"/>
      <c r="C44" s="115"/>
      <c r="D44" s="115"/>
      <c r="E44" s="115"/>
      <c r="F44" s="115"/>
      <c r="G44" s="115"/>
      <c r="H44" s="115"/>
      <c r="I44" s="115"/>
      <c r="J44" s="115"/>
      <c r="K44" s="115"/>
      <c r="L44" s="115"/>
      <c r="M44" s="49"/>
      <c r="N44" s="13"/>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5"/>
    </row>
    <row r="45" spans="1:43" ht="18" customHeight="1">
      <c r="A45" s="12"/>
      <c r="B45" s="115"/>
      <c r="C45" s="115"/>
      <c r="D45" s="115"/>
      <c r="E45" s="115"/>
      <c r="F45" s="115"/>
      <c r="G45" s="115"/>
      <c r="H45" s="115"/>
      <c r="I45" s="115"/>
      <c r="J45" s="115"/>
      <c r="K45" s="115"/>
      <c r="L45" s="115"/>
      <c r="M45" s="49"/>
      <c r="N45" s="13"/>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5"/>
    </row>
    <row r="46" spans="1:43" ht="18" customHeight="1">
      <c r="A46" s="12"/>
      <c r="B46" s="115"/>
      <c r="C46" s="115"/>
      <c r="D46" s="115"/>
      <c r="E46" s="115"/>
      <c r="F46" s="115"/>
      <c r="G46" s="115"/>
      <c r="H46" s="115"/>
      <c r="I46" s="115"/>
      <c r="J46" s="115"/>
      <c r="K46" s="115"/>
      <c r="L46" s="115"/>
      <c r="M46" s="49"/>
      <c r="N46" s="13"/>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5"/>
    </row>
    <row r="47" spans="1:43" ht="18" customHeight="1" thickBot="1">
      <c r="A47" s="51"/>
      <c r="B47" s="116"/>
      <c r="C47" s="116"/>
      <c r="D47" s="116"/>
      <c r="E47" s="116"/>
      <c r="F47" s="116"/>
      <c r="G47" s="116"/>
      <c r="H47" s="116"/>
      <c r="I47" s="116"/>
      <c r="J47" s="116"/>
      <c r="K47" s="116"/>
      <c r="L47" s="116"/>
      <c r="M47" s="52"/>
      <c r="N47" s="53"/>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54"/>
    </row>
    <row r="48" spans="1:43" ht="18" customHeight="1">
      <c r="A48" s="13"/>
      <c r="B48" s="14"/>
      <c r="C48" s="14"/>
      <c r="D48" s="14"/>
      <c r="E48" s="14"/>
      <c r="F48" s="14"/>
      <c r="G48" s="14"/>
      <c r="H48" s="14"/>
      <c r="I48" s="14"/>
      <c r="J48" s="14"/>
      <c r="K48" s="14"/>
      <c r="L48" s="14"/>
      <c r="M48" s="13"/>
      <c r="N48" s="13"/>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3"/>
    </row>
    <row r="49" spans="2:8" ht="13.5">
      <c r="B49" s="115" t="s">
        <v>42</v>
      </c>
      <c r="C49" s="115"/>
      <c r="E49" s="7">
        <v>1</v>
      </c>
      <c r="H49" s="7" t="s">
        <v>372</v>
      </c>
    </row>
    <row r="50" spans="5:8" ht="13.5">
      <c r="E50" s="7">
        <v>2</v>
      </c>
      <c r="H50" s="7" t="s">
        <v>43</v>
      </c>
    </row>
    <row r="51" spans="5:8" ht="13.5">
      <c r="E51" s="7">
        <v>3</v>
      </c>
      <c r="H51" s="7" t="s">
        <v>44</v>
      </c>
    </row>
  </sheetData>
  <sheetProtection/>
  <mergeCells count="63">
    <mergeCell ref="A4:AQ4"/>
    <mergeCell ref="AB12:AP12"/>
    <mergeCell ref="AB13:AP13"/>
    <mergeCell ref="AJ14:AP14"/>
    <mergeCell ref="AH14:AI14"/>
    <mergeCell ref="AH7:AI7"/>
    <mergeCell ref="AB15:AP15"/>
    <mergeCell ref="AB16:AO16"/>
    <mergeCell ref="W23:AB23"/>
    <mergeCell ref="W22:AB22"/>
    <mergeCell ref="B19:E20"/>
    <mergeCell ref="H18:L19"/>
    <mergeCell ref="H20:L21"/>
    <mergeCell ref="AJ19:AP19"/>
    <mergeCell ref="AH19:AI19"/>
    <mergeCell ref="O18:AP18"/>
    <mergeCell ref="O19:AE19"/>
    <mergeCell ref="O22:T23"/>
    <mergeCell ref="AE22:AP23"/>
    <mergeCell ref="B31:L31"/>
    <mergeCell ref="B22:L23"/>
    <mergeCell ref="O28:AP29"/>
    <mergeCell ref="O30:AP31"/>
    <mergeCell ref="B24:L24"/>
    <mergeCell ref="B25:L25"/>
    <mergeCell ref="O24:P25"/>
    <mergeCell ref="Q24:Q25"/>
    <mergeCell ref="R24:R25"/>
    <mergeCell ref="S24:S25"/>
    <mergeCell ref="V24:W25"/>
    <mergeCell ref="Z24:Z25"/>
    <mergeCell ref="T24:T25"/>
    <mergeCell ref="U24:U25"/>
    <mergeCell ref="X24:X25"/>
    <mergeCell ref="Y24:Y25"/>
    <mergeCell ref="B30:L30"/>
    <mergeCell ref="O20:AP20"/>
    <mergeCell ref="O21:AP21"/>
    <mergeCell ref="AD24:AI25"/>
    <mergeCell ref="AJ24:AJ25"/>
    <mergeCell ref="AP24:AP25"/>
    <mergeCell ref="AK24:AK25"/>
    <mergeCell ref="AL24:AL25"/>
    <mergeCell ref="AN24:AN25"/>
    <mergeCell ref="AO24:AO25"/>
    <mergeCell ref="AM24:AM25"/>
    <mergeCell ref="B32:L33"/>
    <mergeCell ref="B34:L34"/>
    <mergeCell ref="B35:L35"/>
    <mergeCell ref="B28:L28"/>
    <mergeCell ref="B29:L29"/>
    <mergeCell ref="O32:AP33"/>
    <mergeCell ref="O34:AP35"/>
    <mergeCell ref="B26:L27"/>
    <mergeCell ref="O26:AP27"/>
    <mergeCell ref="B40:L47"/>
    <mergeCell ref="O40:AP47"/>
    <mergeCell ref="B49:C49"/>
    <mergeCell ref="B36:L37"/>
    <mergeCell ref="O36:AP36"/>
    <mergeCell ref="O37:AP37"/>
    <mergeCell ref="B38:L39"/>
    <mergeCell ref="O38:AP39"/>
  </mergeCells>
  <dataValidations count="8">
    <dataValidation type="list" allowBlank="1" showInputMessage="1" showErrorMessage="1" sqref="AE22">
      <formula1>$AT$22:$AT$31</formula1>
    </dataValidation>
    <dataValidation type="list" allowBlank="1" showInputMessage="1" showErrorMessage="1" sqref="AG7 Q24:Q25">
      <formula1>$AS$10:$AS$19</formula1>
    </dataValidation>
    <dataValidation type="list" allowBlank="1" showInputMessage="1" showErrorMessage="1" sqref="AO7 U24:U25 Y24:Y25 AL7 R24:R25">
      <formula1>$AS$11:$AS$20</formula1>
    </dataValidation>
    <dataValidation type="list" allowBlank="1" showInputMessage="1" showErrorMessage="1" sqref="AK7 T24:T25">
      <formula1>$AS$10:$AS$11</formula1>
    </dataValidation>
    <dataValidation type="list" allowBlank="1" showInputMessage="1" showErrorMessage="1" sqref="AN7 X24:X25">
      <formula1>$AS$10:$AS$13</formula1>
    </dataValidation>
    <dataValidation type="list" allowBlank="1" showInputMessage="1" showErrorMessage="1" sqref="AH7:AI7">
      <formula1>$AS$10:$AS$20</formula1>
    </dataValidation>
    <dataValidation type="list" allowBlank="1" showInputMessage="1" showErrorMessage="1" sqref="O22 U22:V23">
      <formula1>$AT$18:$AT$20</formula1>
    </dataValidation>
    <dataValidation type="list" allowBlank="1" showInputMessage="1" showErrorMessage="1" sqref="O24:P25">
      <formula1>$AT$11:$AT$12</formula1>
    </dataValidation>
  </dataValidations>
  <printOptions/>
  <pageMargins left="1.1811023622047245" right="0.4724409448818898" top="0.6692913385826772" bottom="0.3937007874015748" header="0.5118110236220472" footer="0.5118110236220472"/>
  <pageSetup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AT51"/>
  <sheetViews>
    <sheetView showGridLines="0" showRowColHeaders="0" view="pageBreakPreview" zoomScaleSheetLayoutView="100" zoomScalePageLayoutView="0" workbookViewId="0" topLeftCell="A19">
      <selection activeCell="O34" sqref="O34:AP35"/>
    </sheetView>
  </sheetViews>
  <sheetFormatPr defaultColWidth="9.00390625" defaultRowHeight="13.5"/>
  <cols>
    <col min="1" max="1" width="1.12109375" style="7" customWidth="1"/>
    <col min="2" max="5" width="2.375" style="7" customWidth="1"/>
    <col min="6" max="7" width="1.12109375" style="7" customWidth="1"/>
    <col min="8" max="12" width="2.375" style="7" customWidth="1"/>
    <col min="13" max="14" width="1.12109375" style="7" customWidth="1"/>
    <col min="15" max="21" width="2.375" style="7" customWidth="1"/>
    <col min="22" max="23" width="1.12109375" style="7" customWidth="1"/>
    <col min="24" max="27" width="2.375" style="7" customWidth="1"/>
    <col min="28" max="28" width="2.25390625" style="7" customWidth="1"/>
    <col min="29" max="29" width="1.12109375" style="7" customWidth="1"/>
    <col min="30" max="33" width="2.375" style="7" customWidth="1"/>
    <col min="34" max="35" width="1.12109375" style="7" customWidth="1"/>
    <col min="36" max="96" width="2.375" style="7" customWidth="1"/>
    <col min="97" max="16384" width="9.00390625" style="7" customWidth="1"/>
  </cols>
  <sheetData>
    <row r="1" ht="13.5">
      <c r="A1" s="7" t="s">
        <v>370</v>
      </c>
    </row>
    <row r="2" ht="13.5"/>
    <row r="3" ht="13.5"/>
    <row r="4" spans="1:43" ht="17.25">
      <c r="A4" s="137" t="s">
        <v>0</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row>
    <row r="5" spans="1:43" ht="12" customHeight="1" thickBo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row>
    <row r="6" spans="1:43" ht="13.5" customHeigh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row>
    <row r="7" spans="1:43" ht="13.5">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15"/>
      <c r="AI7" s="115"/>
      <c r="AJ7" s="13" t="s">
        <v>3</v>
      </c>
      <c r="AK7" s="13"/>
      <c r="AL7" s="13"/>
      <c r="AM7" s="13" t="s">
        <v>2</v>
      </c>
      <c r="AN7" s="13"/>
      <c r="AO7" s="13"/>
      <c r="AP7" s="13" t="s">
        <v>1</v>
      </c>
      <c r="AQ7" s="15"/>
    </row>
    <row r="8" spans="1:43" ht="13.5" customHeight="1">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5"/>
    </row>
    <row r="9" spans="1:43" ht="14.25">
      <c r="A9" s="12"/>
      <c r="B9" s="13"/>
      <c r="C9" s="16" t="s">
        <v>371</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5"/>
    </row>
    <row r="10" spans="1:43" ht="13.5" customHeigh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5"/>
    </row>
    <row r="11" spans="1:46" ht="13.5">
      <c r="A11" s="12"/>
      <c r="B11" s="13"/>
      <c r="C11" s="13"/>
      <c r="D11" s="13"/>
      <c r="E11" s="13"/>
      <c r="F11" s="13"/>
      <c r="G11" s="13"/>
      <c r="H11" s="13"/>
      <c r="I11" s="13"/>
      <c r="J11" s="13"/>
      <c r="K11" s="13"/>
      <c r="L11" s="13"/>
      <c r="M11" s="13"/>
      <c r="N11" s="13"/>
      <c r="O11" s="13"/>
      <c r="P11" s="13"/>
      <c r="Q11" s="13"/>
      <c r="R11" s="13"/>
      <c r="S11" s="13"/>
      <c r="T11" s="13"/>
      <c r="U11" s="13"/>
      <c r="V11" s="13" t="s">
        <v>5</v>
      </c>
      <c r="W11" s="13"/>
      <c r="X11" s="13"/>
      <c r="Y11" s="13"/>
      <c r="Z11" s="13"/>
      <c r="AA11" s="13"/>
      <c r="AB11" s="13"/>
      <c r="AC11" s="13"/>
      <c r="AD11" s="13"/>
      <c r="AE11" s="13"/>
      <c r="AF11" s="13"/>
      <c r="AG11" s="13"/>
      <c r="AH11" s="13"/>
      <c r="AI11" s="13"/>
      <c r="AJ11" s="13"/>
      <c r="AK11" s="13"/>
      <c r="AL11" s="13"/>
      <c r="AM11" s="13"/>
      <c r="AN11" s="13"/>
      <c r="AO11" s="13"/>
      <c r="AP11" s="13"/>
      <c r="AQ11" s="15"/>
      <c r="AS11" s="7">
        <v>1</v>
      </c>
      <c r="AT11" s="7" t="s">
        <v>28</v>
      </c>
    </row>
    <row r="12" spans="1:46" ht="13.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6"/>
      <c r="AC12" s="136"/>
      <c r="AD12" s="136"/>
      <c r="AE12" s="136"/>
      <c r="AF12" s="136"/>
      <c r="AG12" s="136"/>
      <c r="AH12" s="136"/>
      <c r="AI12" s="136"/>
      <c r="AJ12" s="136"/>
      <c r="AK12" s="136"/>
      <c r="AL12" s="136"/>
      <c r="AM12" s="136"/>
      <c r="AN12" s="136"/>
      <c r="AO12" s="136"/>
      <c r="AP12" s="136"/>
      <c r="AQ12" s="15"/>
      <c r="AS12" s="7">
        <v>2</v>
      </c>
      <c r="AT12" s="7" t="s">
        <v>4</v>
      </c>
    </row>
    <row r="13" spans="1:45" ht="13.5">
      <c r="A13" s="12"/>
      <c r="B13" s="13"/>
      <c r="C13" s="13"/>
      <c r="D13" s="13"/>
      <c r="E13" s="13"/>
      <c r="F13" s="13"/>
      <c r="G13" s="13"/>
      <c r="H13" s="13"/>
      <c r="I13" s="13"/>
      <c r="J13" s="13"/>
      <c r="K13" s="13"/>
      <c r="L13" s="13"/>
      <c r="M13" s="13"/>
      <c r="N13" s="13"/>
      <c r="O13" s="13"/>
      <c r="P13" s="13"/>
      <c r="Q13" s="13"/>
      <c r="R13" s="13"/>
      <c r="S13" s="13"/>
      <c r="T13" s="13"/>
      <c r="U13" s="13"/>
      <c r="V13" s="13"/>
      <c r="W13" s="13" t="s">
        <v>6</v>
      </c>
      <c r="X13" s="13"/>
      <c r="Y13" s="13"/>
      <c r="Z13" s="13"/>
      <c r="AA13" s="13"/>
      <c r="AB13" s="136"/>
      <c r="AC13" s="136"/>
      <c r="AD13" s="136"/>
      <c r="AE13" s="136"/>
      <c r="AF13" s="136"/>
      <c r="AG13" s="136"/>
      <c r="AH13" s="136"/>
      <c r="AI13" s="136"/>
      <c r="AJ13" s="136"/>
      <c r="AK13" s="136"/>
      <c r="AL13" s="136"/>
      <c r="AM13" s="136"/>
      <c r="AN13" s="136"/>
      <c r="AO13" s="136"/>
      <c r="AP13" s="136"/>
      <c r="AQ13" s="15"/>
      <c r="AS13" s="7">
        <v>3</v>
      </c>
    </row>
    <row r="14" spans="1:45" ht="13.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t="s">
        <v>7</v>
      </c>
      <c r="AG14" s="13"/>
      <c r="AH14" s="115" t="s">
        <v>45</v>
      </c>
      <c r="AI14" s="115"/>
      <c r="AJ14" s="115"/>
      <c r="AK14" s="115"/>
      <c r="AL14" s="115"/>
      <c r="AM14" s="115"/>
      <c r="AN14" s="115"/>
      <c r="AO14" s="115"/>
      <c r="AP14" s="115"/>
      <c r="AQ14" s="15" t="s">
        <v>46</v>
      </c>
      <c r="AS14" s="7">
        <v>4</v>
      </c>
    </row>
    <row r="15" spans="1:45" ht="13.5">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6"/>
      <c r="AC15" s="136"/>
      <c r="AD15" s="136"/>
      <c r="AE15" s="136"/>
      <c r="AF15" s="136"/>
      <c r="AG15" s="136"/>
      <c r="AH15" s="136"/>
      <c r="AI15" s="136"/>
      <c r="AJ15" s="136"/>
      <c r="AK15" s="136"/>
      <c r="AL15" s="136"/>
      <c r="AM15" s="136"/>
      <c r="AN15" s="136"/>
      <c r="AO15" s="136"/>
      <c r="AP15" s="136"/>
      <c r="AQ15" s="15"/>
      <c r="AS15" s="7">
        <v>5</v>
      </c>
    </row>
    <row r="16" spans="1:45" ht="13.5">
      <c r="A16" s="12"/>
      <c r="B16" s="13"/>
      <c r="C16" s="13"/>
      <c r="D16" s="13"/>
      <c r="E16" s="13"/>
      <c r="F16" s="13"/>
      <c r="G16" s="13"/>
      <c r="H16" s="13"/>
      <c r="I16" s="13"/>
      <c r="J16" s="13"/>
      <c r="K16" s="13"/>
      <c r="L16" s="13"/>
      <c r="M16" s="13"/>
      <c r="N16" s="13"/>
      <c r="O16" s="13"/>
      <c r="P16" s="13"/>
      <c r="Q16" s="13"/>
      <c r="R16" s="13"/>
      <c r="S16" s="13"/>
      <c r="T16" s="13"/>
      <c r="U16" s="13"/>
      <c r="V16" s="13"/>
      <c r="W16" s="13" t="s">
        <v>9</v>
      </c>
      <c r="X16" s="13"/>
      <c r="Y16" s="13"/>
      <c r="Z16" s="13"/>
      <c r="AA16" s="13"/>
      <c r="AB16" s="136"/>
      <c r="AC16" s="136"/>
      <c r="AD16" s="136"/>
      <c r="AE16" s="136"/>
      <c r="AF16" s="136"/>
      <c r="AG16" s="136"/>
      <c r="AH16" s="136"/>
      <c r="AI16" s="136"/>
      <c r="AJ16" s="136"/>
      <c r="AK16" s="136"/>
      <c r="AL16" s="136"/>
      <c r="AM16" s="136"/>
      <c r="AN16" s="136"/>
      <c r="AO16" s="136"/>
      <c r="AP16" s="17"/>
      <c r="AQ16" s="15"/>
      <c r="AS16" s="7">
        <v>6</v>
      </c>
    </row>
    <row r="17" spans="1:45" ht="13.5" customHeight="1">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20"/>
      <c r="AS17" s="7">
        <v>7</v>
      </c>
    </row>
    <row r="18" spans="1:46" ht="18" customHeight="1">
      <c r="A18" s="12"/>
      <c r="B18" s="21"/>
      <c r="C18" s="21"/>
      <c r="D18" s="21"/>
      <c r="E18" s="21"/>
      <c r="F18" s="22"/>
      <c r="G18" s="13"/>
      <c r="H18" s="117" t="s">
        <v>12</v>
      </c>
      <c r="I18" s="117"/>
      <c r="J18" s="117"/>
      <c r="K18" s="117"/>
      <c r="L18" s="117"/>
      <c r="M18" s="22"/>
      <c r="N18" s="23"/>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24"/>
      <c r="AS18" s="7">
        <v>8</v>
      </c>
      <c r="AT18" s="7" t="s">
        <v>16</v>
      </c>
    </row>
    <row r="19" spans="1:46" ht="18" customHeight="1">
      <c r="A19" s="25"/>
      <c r="B19" s="121" t="s">
        <v>11</v>
      </c>
      <c r="C19" s="121"/>
      <c r="D19" s="121"/>
      <c r="E19" s="121"/>
      <c r="F19" s="26"/>
      <c r="G19" s="27"/>
      <c r="H19" s="122"/>
      <c r="I19" s="122"/>
      <c r="J19" s="122"/>
      <c r="K19" s="122"/>
      <c r="L19" s="122"/>
      <c r="M19" s="28"/>
      <c r="N19" s="27"/>
      <c r="O19" s="129"/>
      <c r="P19" s="129"/>
      <c r="Q19" s="129"/>
      <c r="R19" s="129"/>
      <c r="S19" s="129"/>
      <c r="T19" s="129"/>
      <c r="U19" s="129"/>
      <c r="V19" s="129"/>
      <c r="W19" s="129"/>
      <c r="X19" s="129"/>
      <c r="Y19" s="129"/>
      <c r="Z19" s="129"/>
      <c r="AA19" s="129"/>
      <c r="AB19" s="129"/>
      <c r="AC19" s="129"/>
      <c r="AD19" s="129"/>
      <c r="AE19" s="129"/>
      <c r="AF19" s="19" t="s">
        <v>7</v>
      </c>
      <c r="AG19" s="13"/>
      <c r="AH19" s="132" t="s">
        <v>45</v>
      </c>
      <c r="AI19" s="132"/>
      <c r="AJ19" s="129"/>
      <c r="AK19" s="129"/>
      <c r="AL19" s="129"/>
      <c r="AM19" s="129"/>
      <c r="AN19" s="129"/>
      <c r="AO19" s="129"/>
      <c r="AP19" s="129"/>
      <c r="AQ19" s="20" t="s">
        <v>46</v>
      </c>
      <c r="AS19" s="7">
        <v>9</v>
      </c>
      <c r="AT19" s="7" t="s">
        <v>17</v>
      </c>
    </row>
    <row r="20" spans="1:46" ht="18" customHeight="1">
      <c r="A20" s="25"/>
      <c r="B20" s="121"/>
      <c r="C20" s="121"/>
      <c r="D20" s="121"/>
      <c r="E20" s="121"/>
      <c r="F20" s="26"/>
      <c r="G20" s="13"/>
      <c r="H20" s="117" t="s">
        <v>13</v>
      </c>
      <c r="I20" s="117"/>
      <c r="J20" s="117"/>
      <c r="K20" s="117"/>
      <c r="L20" s="117"/>
      <c r="M20" s="22"/>
      <c r="N20" s="23"/>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24"/>
      <c r="AS20" s="7">
        <v>0</v>
      </c>
      <c r="AT20" s="7" t="s">
        <v>18</v>
      </c>
    </row>
    <row r="21" spans="1:43" ht="18" customHeight="1">
      <c r="A21" s="30"/>
      <c r="B21" s="31"/>
      <c r="C21" s="31"/>
      <c r="D21" s="31"/>
      <c r="E21" s="31"/>
      <c r="F21" s="28"/>
      <c r="G21" s="27"/>
      <c r="H21" s="122"/>
      <c r="I21" s="122"/>
      <c r="J21" s="122"/>
      <c r="K21" s="122"/>
      <c r="L21" s="122"/>
      <c r="M21" s="28"/>
      <c r="N21" s="27"/>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20"/>
    </row>
    <row r="22" spans="1:46" ht="18" customHeight="1">
      <c r="A22" s="12"/>
      <c r="B22" s="117" t="s">
        <v>10</v>
      </c>
      <c r="C22" s="117"/>
      <c r="D22" s="117"/>
      <c r="E22" s="117"/>
      <c r="F22" s="117"/>
      <c r="G22" s="117"/>
      <c r="H22" s="117"/>
      <c r="I22" s="117"/>
      <c r="J22" s="117"/>
      <c r="K22" s="117"/>
      <c r="L22" s="117"/>
      <c r="M22" s="22"/>
      <c r="N22" s="32"/>
      <c r="O22" s="143"/>
      <c r="P22" s="143"/>
      <c r="Q22" s="143"/>
      <c r="R22" s="143"/>
      <c r="S22" s="143"/>
      <c r="T22" s="143"/>
      <c r="U22" s="33"/>
      <c r="V22" s="34"/>
      <c r="W22" s="117" t="s">
        <v>14</v>
      </c>
      <c r="X22" s="117"/>
      <c r="Y22" s="117"/>
      <c r="Z22" s="117"/>
      <c r="AA22" s="117"/>
      <c r="AB22" s="117"/>
      <c r="AC22" s="35"/>
      <c r="AD22" s="32"/>
      <c r="AE22" s="143"/>
      <c r="AF22" s="143"/>
      <c r="AG22" s="143"/>
      <c r="AH22" s="143"/>
      <c r="AI22" s="143"/>
      <c r="AJ22" s="143"/>
      <c r="AK22" s="143"/>
      <c r="AL22" s="143"/>
      <c r="AM22" s="143"/>
      <c r="AN22" s="143"/>
      <c r="AO22" s="143"/>
      <c r="AP22" s="143"/>
      <c r="AQ22" s="36"/>
      <c r="AT22" s="7" t="s">
        <v>18</v>
      </c>
    </row>
    <row r="23" spans="1:46" ht="18" customHeight="1">
      <c r="A23" s="25"/>
      <c r="B23" s="121"/>
      <c r="C23" s="121"/>
      <c r="D23" s="121"/>
      <c r="E23" s="121"/>
      <c r="F23" s="121"/>
      <c r="G23" s="121"/>
      <c r="H23" s="121"/>
      <c r="I23" s="121"/>
      <c r="J23" s="121"/>
      <c r="K23" s="121"/>
      <c r="L23" s="121"/>
      <c r="M23" s="26"/>
      <c r="N23" s="37"/>
      <c r="O23" s="144"/>
      <c r="P23" s="144"/>
      <c r="Q23" s="144"/>
      <c r="R23" s="144"/>
      <c r="S23" s="144"/>
      <c r="T23" s="144"/>
      <c r="U23" s="38"/>
      <c r="V23" s="39"/>
      <c r="W23" s="122" t="s">
        <v>15</v>
      </c>
      <c r="X23" s="122"/>
      <c r="Y23" s="122"/>
      <c r="Z23" s="122"/>
      <c r="AA23" s="122"/>
      <c r="AB23" s="122"/>
      <c r="AC23" s="40"/>
      <c r="AD23" s="37"/>
      <c r="AE23" s="144"/>
      <c r="AF23" s="144"/>
      <c r="AG23" s="144"/>
      <c r="AH23" s="144"/>
      <c r="AI23" s="144"/>
      <c r="AJ23" s="144"/>
      <c r="AK23" s="144"/>
      <c r="AL23" s="144"/>
      <c r="AM23" s="144"/>
      <c r="AN23" s="144"/>
      <c r="AO23" s="144"/>
      <c r="AP23" s="144"/>
      <c r="AQ23" s="41"/>
      <c r="AT23" s="7" t="s">
        <v>19</v>
      </c>
    </row>
    <row r="24" spans="1:46" ht="18" customHeight="1">
      <c r="A24" s="42"/>
      <c r="B24" s="117" t="s">
        <v>26</v>
      </c>
      <c r="C24" s="117"/>
      <c r="D24" s="117"/>
      <c r="E24" s="117"/>
      <c r="F24" s="117"/>
      <c r="G24" s="117"/>
      <c r="H24" s="117"/>
      <c r="I24" s="117"/>
      <c r="J24" s="117"/>
      <c r="K24" s="117"/>
      <c r="L24" s="117"/>
      <c r="M24" s="35"/>
      <c r="N24" s="32"/>
      <c r="O24" s="114"/>
      <c r="P24" s="114"/>
      <c r="Q24" s="114"/>
      <c r="R24" s="114"/>
      <c r="S24" s="114" t="s">
        <v>3</v>
      </c>
      <c r="T24" s="114"/>
      <c r="U24" s="114"/>
      <c r="V24" s="114" t="s">
        <v>2</v>
      </c>
      <c r="W24" s="114"/>
      <c r="X24" s="114"/>
      <c r="Y24" s="114"/>
      <c r="Z24" s="114" t="s">
        <v>1</v>
      </c>
      <c r="AA24" s="43"/>
      <c r="AB24" s="44"/>
      <c r="AC24" s="44"/>
      <c r="AD24" s="141"/>
      <c r="AE24" s="141"/>
      <c r="AF24" s="141"/>
      <c r="AG24" s="141"/>
      <c r="AH24" s="141"/>
      <c r="AI24" s="141"/>
      <c r="AJ24" s="114"/>
      <c r="AK24" s="114"/>
      <c r="AL24" s="114" t="s">
        <v>29</v>
      </c>
      <c r="AM24" s="114"/>
      <c r="AN24" s="114"/>
      <c r="AO24" s="114"/>
      <c r="AP24" s="114" t="s">
        <v>30</v>
      </c>
      <c r="AQ24" s="24"/>
      <c r="AT24" s="7" t="s">
        <v>20</v>
      </c>
    </row>
    <row r="25" spans="1:46" ht="18" customHeight="1">
      <c r="A25" s="18"/>
      <c r="B25" s="122" t="s">
        <v>27</v>
      </c>
      <c r="C25" s="122"/>
      <c r="D25" s="122"/>
      <c r="E25" s="122"/>
      <c r="F25" s="122"/>
      <c r="G25" s="122"/>
      <c r="H25" s="122"/>
      <c r="I25" s="122"/>
      <c r="J25" s="122"/>
      <c r="K25" s="122"/>
      <c r="L25" s="122"/>
      <c r="M25" s="40"/>
      <c r="N25" s="37"/>
      <c r="O25" s="132"/>
      <c r="P25" s="132"/>
      <c r="Q25" s="132"/>
      <c r="R25" s="132"/>
      <c r="S25" s="132"/>
      <c r="T25" s="132"/>
      <c r="U25" s="132"/>
      <c r="V25" s="132"/>
      <c r="W25" s="132"/>
      <c r="X25" s="132"/>
      <c r="Y25" s="132"/>
      <c r="Z25" s="132"/>
      <c r="AA25" s="29"/>
      <c r="AB25" s="19"/>
      <c r="AC25" s="19"/>
      <c r="AD25" s="142"/>
      <c r="AE25" s="142"/>
      <c r="AF25" s="142"/>
      <c r="AG25" s="142"/>
      <c r="AH25" s="142"/>
      <c r="AI25" s="142"/>
      <c r="AJ25" s="132"/>
      <c r="AK25" s="132"/>
      <c r="AL25" s="132"/>
      <c r="AM25" s="132"/>
      <c r="AN25" s="132"/>
      <c r="AO25" s="132"/>
      <c r="AP25" s="132"/>
      <c r="AQ25" s="20"/>
      <c r="AT25" s="7" t="s">
        <v>21</v>
      </c>
    </row>
    <row r="26" spans="1:46" ht="18" customHeight="1">
      <c r="A26" s="42"/>
      <c r="B26" s="117" t="s">
        <v>31</v>
      </c>
      <c r="C26" s="117"/>
      <c r="D26" s="117"/>
      <c r="E26" s="117"/>
      <c r="F26" s="117"/>
      <c r="G26" s="117"/>
      <c r="H26" s="117"/>
      <c r="I26" s="117"/>
      <c r="J26" s="117"/>
      <c r="K26" s="117"/>
      <c r="L26" s="117"/>
      <c r="M26" s="35"/>
      <c r="N26" s="23"/>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36"/>
      <c r="AT26" s="7" t="s">
        <v>22</v>
      </c>
    </row>
    <row r="27" spans="1:46" ht="18" customHeight="1">
      <c r="A27" s="18"/>
      <c r="B27" s="122"/>
      <c r="C27" s="122"/>
      <c r="D27" s="122"/>
      <c r="E27" s="122"/>
      <c r="F27" s="122"/>
      <c r="G27" s="122"/>
      <c r="H27" s="122"/>
      <c r="I27" s="122"/>
      <c r="J27" s="122"/>
      <c r="K27" s="122"/>
      <c r="L27" s="122"/>
      <c r="M27" s="40"/>
      <c r="N27" s="27"/>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41"/>
      <c r="AT27" s="7" t="s">
        <v>23</v>
      </c>
    </row>
    <row r="28" spans="1:46" ht="18" customHeight="1">
      <c r="A28" s="42"/>
      <c r="B28" s="117" t="s">
        <v>32</v>
      </c>
      <c r="C28" s="117"/>
      <c r="D28" s="117"/>
      <c r="E28" s="117"/>
      <c r="F28" s="117"/>
      <c r="G28" s="117"/>
      <c r="H28" s="117"/>
      <c r="I28" s="117"/>
      <c r="J28" s="117"/>
      <c r="K28" s="117"/>
      <c r="L28" s="117"/>
      <c r="M28" s="35"/>
      <c r="N28" s="32"/>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24"/>
      <c r="AT28" s="7" t="s">
        <v>24</v>
      </c>
    </row>
    <row r="29" spans="1:46" ht="18" customHeight="1">
      <c r="A29" s="18"/>
      <c r="B29" s="122" t="s">
        <v>33</v>
      </c>
      <c r="C29" s="122"/>
      <c r="D29" s="122"/>
      <c r="E29" s="122"/>
      <c r="F29" s="122"/>
      <c r="G29" s="122"/>
      <c r="H29" s="122"/>
      <c r="I29" s="122"/>
      <c r="J29" s="122"/>
      <c r="K29" s="122"/>
      <c r="L29" s="122"/>
      <c r="M29" s="40"/>
      <c r="N29" s="37"/>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20"/>
      <c r="AT29" s="7" t="s">
        <v>25</v>
      </c>
    </row>
    <row r="30" spans="1:43" ht="18" customHeight="1">
      <c r="A30" s="42"/>
      <c r="B30" s="117" t="s">
        <v>34</v>
      </c>
      <c r="C30" s="117"/>
      <c r="D30" s="117"/>
      <c r="E30" s="117"/>
      <c r="F30" s="117"/>
      <c r="G30" s="117"/>
      <c r="H30" s="117"/>
      <c r="I30" s="117"/>
      <c r="J30" s="117"/>
      <c r="K30" s="117"/>
      <c r="L30" s="117"/>
      <c r="M30" s="35"/>
      <c r="N30" s="32"/>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24"/>
    </row>
    <row r="31" spans="1:43" ht="18" customHeight="1">
      <c r="A31" s="18"/>
      <c r="B31" s="122" t="s">
        <v>35</v>
      </c>
      <c r="C31" s="122"/>
      <c r="D31" s="122"/>
      <c r="E31" s="122"/>
      <c r="F31" s="122"/>
      <c r="G31" s="122"/>
      <c r="H31" s="122"/>
      <c r="I31" s="122"/>
      <c r="J31" s="122"/>
      <c r="K31" s="122"/>
      <c r="L31" s="122"/>
      <c r="M31" s="40"/>
      <c r="N31" s="37"/>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20"/>
    </row>
    <row r="32" spans="1:43" ht="18" customHeight="1">
      <c r="A32" s="42"/>
      <c r="B32" s="117" t="s">
        <v>36</v>
      </c>
      <c r="C32" s="117"/>
      <c r="D32" s="117"/>
      <c r="E32" s="117"/>
      <c r="F32" s="117"/>
      <c r="G32" s="117"/>
      <c r="H32" s="117"/>
      <c r="I32" s="117"/>
      <c r="J32" s="117"/>
      <c r="K32" s="117"/>
      <c r="L32" s="117"/>
      <c r="M32" s="35"/>
      <c r="N32" s="32"/>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24"/>
    </row>
    <row r="33" spans="1:43" ht="18" customHeight="1">
      <c r="A33" s="18"/>
      <c r="B33" s="122"/>
      <c r="C33" s="122"/>
      <c r="D33" s="122"/>
      <c r="E33" s="122"/>
      <c r="F33" s="122"/>
      <c r="G33" s="122"/>
      <c r="H33" s="122"/>
      <c r="I33" s="122"/>
      <c r="J33" s="122"/>
      <c r="K33" s="122"/>
      <c r="L33" s="122"/>
      <c r="M33" s="40"/>
      <c r="N33" s="37"/>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20"/>
    </row>
    <row r="34" spans="1:43" ht="18" customHeight="1">
      <c r="A34" s="42"/>
      <c r="B34" s="117" t="s">
        <v>37</v>
      </c>
      <c r="C34" s="117"/>
      <c r="D34" s="117"/>
      <c r="E34" s="117"/>
      <c r="F34" s="117"/>
      <c r="G34" s="117"/>
      <c r="H34" s="117"/>
      <c r="I34" s="117"/>
      <c r="J34" s="117"/>
      <c r="K34" s="117"/>
      <c r="L34" s="117"/>
      <c r="M34" s="35"/>
      <c r="N34" s="32"/>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24"/>
    </row>
    <row r="35" spans="1:43" ht="18" customHeight="1">
      <c r="A35" s="18"/>
      <c r="B35" s="122" t="s">
        <v>38</v>
      </c>
      <c r="C35" s="122"/>
      <c r="D35" s="122"/>
      <c r="E35" s="122"/>
      <c r="F35" s="122"/>
      <c r="G35" s="122"/>
      <c r="H35" s="122"/>
      <c r="I35" s="122"/>
      <c r="J35" s="122"/>
      <c r="K35" s="122"/>
      <c r="L35" s="122"/>
      <c r="M35" s="40"/>
      <c r="N35" s="37"/>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20"/>
    </row>
    <row r="36" spans="1:43" ht="18" customHeight="1">
      <c r="A36" s="42"/>
      <c r="B36" s="117" t="s">
        <v>39</v>
      </c>
      <c r="C36" s="117"/>
      <c r="D36" s="117"/>
      <c r="E36" s="117"/>
      <c r="F36" s="117"/>
      <c r="G36" s="117"/>
      <c r="H36" s="117"/>
      <c r="I36" s="117"/>
      <c r="J36" s="117"/>
      <c r="K36" s="117"/>
      <c r="L36" s="117"/>
      <c r="M36" s="35"/>
      <c r="N36" s="32"/>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24"/>
    </row>
    <row r="37" spans="1:43" ht="18" customHeight="1" thickBot="1">
      <c r="A37" s="45"/>
      <c r="B37" s="118"/>
      <c r="C37" s="118"/>
      <c r="D37" s="118"/>
      <c r="E37" s="118"/>
      <c r="F37" s="118"/>
      <c r="G37" s="118"/>
      <c r="H37" s="118"/>
      <c r="I37" s="118"/>
      <c r="J37" s="118"/>
      <c r="K37" s="118"/>
      <c r="L37" s="118"/>
      <c r="M37" s="46"/>
      <c r="N37" s="47"/>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48"/>
    </row>
    <row r="38" spans="1:43" ht="18" customHeight="1" thickTop="1">
      <c r="A38" s="12"/>
      <c r="B38" s="121" t="s">
        <v>40</v>
      </c>
      <c r="C38" s="121"/>
      <c r="D38" s="121"/>
      <c r="E38" s="121"/>
      <c r="F38" s="121"/>
      <c r="G38" s="121"/>
      <c r="H38" s="121"/>
      <c r="I38" s="121"/>
      <c r="J38" s="121"/>
      <c r="K38" s="121"/>
      <c r="L38" s="121"/>
      <c r="M38" s="49"/>
      <c r="N38" s="50"/>
      <c r="O38" s="121" t="s">
        <v>41</v>
      </c>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5"/>
    </row>
    <row r="39" spans="1:43" ht="18" customHeight="1">
      <c r="A39" s="18"/>
      <c r="B39" s="122"/>
      <c r="C39" s="122"/>
      <c r="D39" s="122"/>
      <c r="E39" s="122"/>
      <c r="F39" s="122"/>
      <c r="G39" s="122"/>
      <c r="H39" s="122"/>
      <c r="I39" s="122"/>
      <c r="J39" s="122"/>
      <c r="K39" s="122"/>
      <c r="L39" s="122"/>
      <c r="M39" s="40"/>
      <c r="N39" s="37"/>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20"/>
    </row>
    <row r="40" spans="1:43" ht="18" customHeight="1">
      <c r="A40" s="42"/>
      <c r="B40" s="114"/>
      <c r="C40" s="114"/>
      <c r="D40" s="114"/>
      <c r="E40" s="114"/>
      <c r="F40" s="114"/>
      <c r="G40" s="114"/>
      <c r="H40" s="114"/>
      <c r="I40" s="114"/>
      <c r="J40" s="114"/>
      <c r="K40" s="114"/>
      <c r="L40" s="114"/>
      <c r="M40" s="35"/>
      <c r="N40" s="4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24"/>
    </row>
    <row r="41" spans="1:43" ht="18" customHeight="1">
      <c r="A41" s="12"/>
      <c r="B41" s="115"/>
      <c r="C41" s="115"/>
      <c r="D41" s="115"/>
      <c r="E41" s="115"/>
      <c r="F41" s="115"/>
      <c r="G41" s="115"/>
      <c r="H41" s="115"/>
      <c r="I41" s="115"/>
      <c r="J41" s="115"/>
      <c r="K41" s="115"/>
      <c r="L41" s="115"/>
      <c r="M41" s="49"/>
      <c r="N41" s="13"/>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5"/>
    </row>
    <row r="42" spans="1:43" ht="18" customHeight="1">
      <c r="A42" s="12"/>
      <c r="B42" s="115"/>
      <c r="C42" s="115"/>
      <c r="D42" s="115"/>
      <c r="E42" s="115"/>
      <c r="F42" s="115"/>
      <c r="G42" s="115"/>
      <c r="H42" s="115"/>
      <c r="I42" s="115"/>
      <c r="J42" s="115"/>
      <c r="K42" s="115"/>
      <c r="L42" s="115"/>
      <c r="M42" s="49"/>
      <c r="N42" s="13"/>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5"/>
    </row>
    <row r="43" spans="1:43" ht="18" customHeight="1">
      <c r="A43" s="12"/>
      <c r="B43" s="115"/>
      <c r="C43" s="115"/>
      <c r="D43" s="115"/>
      <c r="E43" s="115"/>
      <c r="F43" s="115"/>
      <c r="G43" s="115"/>
      <c r="H43" s="115"/>
      <c r="I43" s="115"/>
      <c r="J43" s="115"/>
      <c r="K43" s="115"/>
      <c r="L43" s="115"/>
      <c r="M43" s="49"/>
      <c r="N43" s="13"/>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5"/>
    </row>
    <row r="44" spans="1:43" ht="18" customHeight="1">
      <c r="A44" s="12"/>
      <c r="B44" s="115"/>
      <c r="C44" s="115"/>
      <c r="D44" s="115"/>
      <c r="E44" s="115"/>
      <c r="F44" s="115"/>
      <c r="G44" s="115"/>
      <c r="H44" s="115"/>
      <c r="I44" s="115"/>
      <c r="J44" s="115"/>
      <c r="K44" s="115"/>
      <c r="L44" s="115"/>
      <c r="M44" s="49"/>
      <c r="N44" s="13"/>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5"/>
    </row>
    <row r="45" spans="1:43" ht="18" customHeight="1">
      <c r="A45" s="12"/>
      <c r="B45" s="115"/>
      <c r="C45" s="115"/>
      <c r="D45" s="115"/>
      <c r="E45" s="115"/>
      <c r="F45" s="115"/>
      <c r="G45" s="115"/>
      <c r="H45" s="115"/>
      <c r="I45" s="115"/>
      <c r="J45" s="115"/>
      <c r="K45" s="115"/>
      <c r="L45" s="115"/>
      <c r="M45" s="49"/>
      <c r="N45" s="13"/>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5"/>
    </row>
    <row r="46" spans="1:43" ht="18" customHeight="1">
      <c r="A46" s="12"/>
      <c r="B46" s="115"/>
      <c r="C46" s="115"/>
      <c r="D46" s="115"/>
      <c r="E46" s="115"/>
      <c r="F46" s="115"/>
      <c r="G46" s="115"/>
      <c r="H46" s="115"/>
      <c r="I46" s="115"/>
      <c r="J46" s="115"/>
      <c r="K46" s="115"/>
      <c r="L46" s="115"/>
      <c r="M46" s="49"/>
      <c r="N46" s="13"/>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5"/>
    </row>
    <row r="47" spans="1:43" ht="18" customHeight="1" thickBot="1">
      <c r="A47" s="51"/>
      <c r="B47" s="116"/>
      <c r="C47" s="116"/>
      <c r="D47" s="116"/>
      <c r="E47" s="116"/>
      <c r="F47" s="116"/>
      <c r="G47" s="116"/>
      <c r="H47" s="116"/>
      <c r="I47" s="116"/>
      <c r="J47" s="116"/>
      <c r="K47" s="116"/>
      <c r="L47" s="116"/>
      <c r="M47" s="52"/>
      <c r="N47" s="53"/>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54"/>
    </row>
    <row r="48" spans="1:43" ht="18" customHeight="1">
      <c r="A48" s="13"/>
      <c r="B48" s="14"/>
      <c r="C48" s="14"/>
      <c r="D48" s="14"/>
      <c r="E48" s="14"/>
      <c r="F48" s="14"/>
      <c r="G48" s="14"/>
      <c r="H48" s="14"/>
      <c r="I48" s="14"/>
      <c r="J48" s="14"/>
      <c r="K48" s="14"/>
      <c r="L48" s="14"/>
      <c r="M48" s="13"/>
      <c r="N48" s="13"/>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3"/>
    </row>
    <row r="49" spans="2:8" ht="13.5">
      <c r="B49" s="115" t="s">
        <v>42</v>
      </c>
      <c r="C49" s="115"/>
      <c r="E49" s="7">
        <v>1</v>
      </c>
      <c r="H49" s="7" t="s">
        <v>372</v>
      </c>
    </row>
    <row r="50" spans="5:8" ht="13.5">
      <c r="E50" s="7">
        <v>2</v>
      </c>
      <c r="H50" s="7" t="s">
        <v>43</v>
      </c>
    </row>
    <row r="51" spans="5:8" ht="13.5">
      <c r="E51" s="7">
        <v>3</v>
      </c>
      <c r="H51" s="7" t="s">
        <v>44</v>
      </c>
    </row>
  </sheetData>
  <sheetProtection/>
  <mergeCells count="63">
    <mergeCell ref="B49:C49"/>
    <mergeCell ref="O28:AP29"/>
    <mergeCell ref="O30:AP31"/>
    <mergeCell ref="O32:AP33"/>
    <mergeCell ref="O34:AP35"/>
    <mergeCell ref="B36:L37"/>
    <mergeCell ref="O36:AP36"/>
    <mergeCell ref="O37:AP37"/>
    <mergeCell ref="B28:L28"/>
    <mergeCell ref="B29:L29"/>
    <mergeCell ref="O22:T23"/>
    <mergeCell ref="B30:L30"/>
    <mergeCell ref="B40:L47"/>
    <mergeCell ref="B38:L39"/>
    <mergeCell ref="B31:L31"/>
    <mergeCell ref="O38:AP39"/>
    <mergeCell ref="B32:L33"/>
    <mergeCell ref="B34:L34"/>
    <mergeCell ref="B35:L35"/>
    <mergeCell ref="O40:AP47"/>
    <mergeCell ref="AE22:AP23"/>
    <mergeCell ref="Y24:Y25"/>
    <mergeCell ref="AK24:AK25"/>
    <mergeCell ref="AL24:AL25"/>
    <mergeCell ref="AM24:AM25"/>
    <mergeCell ref="AN24:AN25"/>
    <mergeCell ref="AP24:AP25"/>
    <mergeCell ref="AO24:AO25"/>
    <mergeCell ref="B22:L23"/>
    <mergeCell ref="U24:U25"/>
    <mergeCell ref="X24:X25"/>
    <mergeCell ref="B24:L24"/>
    <mergeCell ref="B25:L25"/>
    <mergeCell ref="O24:P25"/>
    <mergeCell ref="T24:T25"/>
    <mergeCell ref="S24:S25"/>
    <mergeCell ref="W23:AB23"/>
    <mergeCell ref="W22:AB22"/>
    <mergeCell ref="Q24:Q25"/>
    <mergeCell ref="B26:L27"/>
    <mergeCell ref="O26:AP27"/>
    <mergeCell ref="V24:W25"/>
    <mergeCell ref="AD24:AI25"/>
    <mergeCell ref="Z24:Z25"/>
    <mergeCell ref="AJ24:AJ25"/>
    <mergeCell ref="R24:R25"/>
    <mergeCell ref="B19:E20"/>
    <mergeCell ref="H18:L19"/>
    <mergeCell ref="H20:L21"/>
    <mergeCell ref="AJ19:AP19"/>
    <mergeCell ref="AH19:AI19"/>
    <mergeCell ref="O18:AP18"/>
    <mergeCell ref="O19:AE19"/>
    <mergeCell ref="O20:AP20"/>
    <mergeCell ref="O21:AP21"/>
    <mergeCell ref="AB15:AP15"/>
    <mergeCell ref="AB16:AO16"/>
    <mergeCell ref="A4:AQ4"/>
    <mergeCell ref="AB12:AP12"/>
    <mergeCell ref="AB13:AP13"/>
    <mergeCell ref="AJ14:AP14"/>
    <mergeCell ref="AH14:AI14"/>
    <mergeCell ref="AH7:AI7"/>
  </mergeCells>
  <dataValidations count="8">
    <dataValidation type="list" allowBlank="1" showInputMessage="1" showErrorMessage="1" sqref="AE22">
      <formula1>$AT$22:$AT$31</formula1>
    </dataValidation>
    <dataValidation type="list" allowBlank="1" showInputMessage="1" showErrorMessage="1" sqref="AG7 Q24:Q25">
      <formula1>$AS$10:$AS$19</formula1>
    </dataValidation>
    <dataValidation type="list" allowBlank="1" showInputMessage="1" showErrorMessage="1" sqref="AO7 U24:U25 Y24:Y25 AL7 R24:R25">
      <formula1>$AS$11:$AS$20</formula1>
    </dataValidation>
    <dataValidation type="list" allowBlank="1" showInputMessage="1" showErrorMessage="1" sqref="AK7 T24:T25">
      <formula1>$AS$10:$AS$11</formula1>
    </dataValidation>
    <dataValidation type="list" allowBlank="1" showInputMessage="1" showErrorMessage="1" sqref="AN7 X24:X25">
      <formula1>$AS$10:$AS$13</formula1>
    </dataValidation>
    <dataValidation type="list" allowBlank="1" showInputMessage="1" showErrorMessage="1" sqref="AH7:AI7">
      <formula1>$AS$10:$AS$20</formula1>
    </dataValidation>
    <dataValidation type="list" allowBlank="1" showInputMessage="1" showErrorMessage="1" sqref="O22 U22:V23">
      <formula1>$AT$18:$AT$20</formula1>
    </dataValidation>
    <dataValidation type="list" allowBlank="1" showInputMessage="1" showErrorMessage="1" sqref="O24:P25">
      <formula1>$AT$11:$AT$12</formula1>
    </dataValidation>
  </dataValidations>
  <printOptions/>
  <pageMargins left="1.1811023622047245" right="0.4724409448818898" top="0.6692913385826772" bottom="0.3937007874015748" header="0.5118110236220472" footer="0.5118110236220472"/>
  <pageSetup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sheetPr>
    <tabColor indexed="57"/>
  </sheetPr>
  <dimension ref="D12:AH53"/>
  <sheetViews>
    <sheetView showGridLines="0" showRowColHeaders="0" view="pageBreakPreview" zoomScaleSheetLayoutView="100" zoomScalePageLayoutView="0" workbookViewId="0" topLeftCell="B1">
      <pane ySplit="14" topLeftCell="A15" activePane="bottomLeft" state="frozen"/>
      <selection pane="topLeft" activeCell="A1" sqref="A1"/>
      <selection pane="bottomLeft" activeCell="N48" sqref="N48:AG49"/>
    </sheetView>
  </sheetViews>
  <sheetFormatPr defaultColWidth="2.375" defaultRowHeight="13.5"/>
  <sheetData>
    <row r="12" spans="5:31" ht="13.5">
      <c r="E12" s="145" t="s">
        <v>52</v>
      </c>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row>
    <row r="13" spans="5:31" ht="13.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row>
    <row r="14" spans="5:31" ht="13.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row>
    <row r="48" spans="4:34" ht="13.5">
      <c r="D48" s="2"/>
      <c r="E48" s="146" t="s">
        <v>54</v>
      </c>
      <c r="F48" s="146"/>
      <c r="G48" s="146"/>
      <c r="H48" s="146"/>
      <c r="I48" s="146"/>
      <c r="J48" s="146"/>
      <c r="K48" s="146"/>
      <c r="L48" s="4"/>
      <c r="M48" s="3"/>
      <c r="N48" s="148"/>
      <c r="O48" s="148"/>
      <c r="P48" s="148"/>
      <c r="Q48" s="148"/>
      <c r="R48" s="148"/>
      <c r="S48" s="148"/>
      <c r="T48" s="148"/>
      <c r="U48" s="148"/>
      <c r="V48" s="148"/>
      <c r="W48" s="148"/>
      <c r="X48" s="148"/>
      <c r="Y48" s="148"/>
      <c r="Z48" s="148"/>
      <c r="AA48" s="148"/>
      <c r="AB48" s="148"/>
      <c r="AC48" s="148"/>
      <c r="AD48" s="148"/>
      <c r="AE48" s="148"/>
      <c r="AF48" s="148"/>
      <c r="AG48" s="148"/>
      <c r="AH48" s="4"/>
    </row>
    <row r="49" spans="4:34" ht="13.5">
      <c r="D49" s="5"/>
      <c r="E49" s="147"/>
      <c r="F49" s="147"/>
      <c r="G49" s="147"/>
      <c r="H49" s="147"/>
      <c r="I49" s="147"/>
      <c r="J49" s="147"/>
      <c r="K49" s="147"/>
      <c r="L49" s="6"/>
      <c r="M49" s="1"/>
      <c r="N49" s="149"/>
      <c r="O49" s="149"/>
      <c r="P49" s="149"/>
      <c r="Q49" s="149"/>
      <c r="R49" s="149"/>
      <c r="S49" s="149"/>
      <c r="T49" s="149"/>
      <c r="U49" s="149"/>
      <c r="V49" s="149"/>
      <c r="W49" s="149"/>
      <c r="X49" s="149"/>
      <c r="Y49" s="149"/>
      <c r="Z49" s="149"/>
      <c r="AA49" s="149"/>
      <c r="AB49" s="149"/>
      <c r="AC49" s="149"/>
      <c r="AD49" s="149"/>
      <c r="AE49" s="149"/>
      <c r="AF49" s="149"/>
      <c r="AG49" s="149"/>
      <c r="AH49" s="6"/>
    </row>
    <row r="50" spans="4:34" ht="13.5">
      <c r="D50" s="2"/>
      <c r="E50" s="146" t="s">
        <v>53</v>
      </c>
      <c r="F50" s="146"/>
      <c r="G50" s="146"/>
      <c r="H50" s="146"/>
      <c r="I50" s="146"/>
      <c r="J50" s="146"/>
      <c r="K50" s="146"/>
      <c r="L50" s="4"/>
      <c r="M50" s="3"/>
      <c r="N50" s="148"/>
      <c r="O50" s="148"/>
      <c r="P50" s="148"/>
      <c r="Q50" s="148"/>
      <c r="R50" s="148"/>
      <c r="S50" s="148"/>
      <c r="T50" s="148"/>
      <c r="U50" s="148"/>
      <c r="V50" s="148"/>
      <c r="W50" s="148"/>
      <c r="X50" s="148"/>
      <c r="Y50" s="148"/>
      <c r="Z50" s="148"/>
      <c r="AA50" s="148"/>
      <c r="AB50" s="148"/>
      <c r="AC50" s="148"/>
      <c r="AD50" s="148"/>
      <c r="AE50" s="148"/>
      <c r="AF50" s="148"/>
      <c r="AG50" s="148"/>
      <c r="AH50" s="4"/>
    </row>
    <row r="51" spans="4:34" ht="13.5">
      <c r="D51" s="5"/>
      <c r="E51" s="147"/>
      <c r="F51" s="147"/>
      <c r="G51" s="147"/>
      <c r="H51" s="147"/>
      <c r="I51" s="147"/>
      <c r="J51" s="147"/>
      <c r="K51" s="147"/>
      <c r="L51" s="6"/>
      <c r="M51" s="1"/>
      <c r="N51" s="149"/>
      <c r="O51" s="149"/>
      <c r="P51" s="149"/>
      <c r="Q51" s="149"/>
      <c r="R51" s="149"/>
      <c r="S51" s="149"/>
      <c r="T51" s="149"/>
      <c r="U51" s="149"/>
      <c r="V51" s="149"/>
      <c r="W51" s="149"/>
      <c r="X51" s="149"/>
      <c r="Y51" s="149"/>
      <c r="Z51" s="149"/>
      <c r="AA51" s="149"/>
      <c r="AB51" s="149"/>
      <c r="AC51" s="149"/>
      <c r="AD51" s="149"/>
      <c r="AE51" s="149"/>
      <c r="AF51" s="149"/>
      <c r="AG51" s="149"/>
      <c r="AH51" s="6"/>
    </row>
    <row r="52" spans="4:34" ht="13.5">
      <c r="D52" s="2"/>
      <c r="E52" s="146" t="s">
        <v>31</v>
      </c>
      <c r="F52" s="146"/>
      <c r="G52" s="146"/>
      <c r="H52" s="146"/>
      <c r="I52" s="146"/>
      <c r="J52" s="146"/>
      <c r="K52" s="146"/>
      <c r="L52" s="4"/>
      <c r="M52" s="3"/>
      <c r="N52" s="150">
        <f>IF('届出書'!O26="","",'届出書'!O26)</f>
      </c>
      <c r="O52" s="150"/>
      <c r="P52" s="150"/>
      <c r="Q52" s="150"/>
      <c r="R52" s="150"/>
      <c r="S52" s="150"/>
      <c r="T52" s="150"/>
      <c r="U52" s="150"/>
      <c r="V52" s="150"/>
      <c r="W52" s="150"/>
      <c r="X52" s="150"/>
      <c r="Y52" s="150"/>
      <c r="Z52" s="150"/>
      <c r="AA52" s="150"/>
      <c r="AB52" s="150"/>
      <c r="AC52" s="150"/>
      <c r="AD52" s="150"/>
      <c r="AE52" s="150"/>
      <c r="AF52" s="150"/>
      <c r="AG52" s="150"/>
      <c r="AH52" s="4"/>
    </row>
    <row r="53" spans="4:34" ht="13.5">
      <c r="D53" s="5"/>
      <c r="E53" s="147"/>
      <c r="F53" s="147"/>
      <c r="G53" s="147"/>
      <c r="H53" s="147"/>
      <c r="I53" s="147"/>
      <c r="J53" s="147"/>
      <c r="K53" s="147"/>
      <c r="L53" s="6"/>
      <c r="M53" s="1"/>
      <c r="N53" s="151"/>
      <c r="O53" s="151"/>
      <c r="P53" s="151"/>
      <c r="Q53" s="151"/>
      <c r="R53" s="151"/>
      <c r="S53" s="151"/>
      <c r="T53" s="151"/>
      <c r="U53" s="151"/>
      <c r="V53" s="151"/>
      <c r="W53" s="151"/>
      <c r="X53" s="151"/>
      <c r="Y53" s="151"/>
      <c r="Z53" s="151"/>
      <c r="AA53" s="151"/>
      <c r="AB53" s="151"/>
      <c r="AC53" s="151"/>
      <c r="AD53" s="151"/>
      <c r="AE53" s="151"/>
      <c r="AF53" s="151"/>
      <c r="AG53" s="151"/>
      <c r="AH53" s="6"/>
    </row>
  </sheetData>
  <sheetProtection/>
  <mergeCells count="7">
    <mergeCell ref="E12:AE14"/>
    <mergeCell ref="E48:K49"/>
    <mergeCell ref="E50:K51"/>
    <mergeCell ref="E52:K53"/>
    <mergeCell ref="N48:AG49"/>
    <mergeCell ref="N50:AG51"/>
    <mergeCell ref="N52:AG53"/>
  </mergeCells>
  <printOptions/>
  <pageMargins left="0.984251968503937" right="0.7874015748031497" top="0.7874015748031497" bottom="0.787401574803149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12"/>
  </sheetPr>
  <dimension ref="B1:BD142"/>
  <sheetViews>
    <sheetView showGridLines="0" showRowColHeaders="0" view="pageBreakPreview" zoomScaleSheetLayoutView="100" zoomScalePageLayoutView="0" workbookViewId="0" topLeftCell="A16">
      <selection activeCell="AA18" sqref="AA18:AD18"/>
    </sheetView>
  </sheetViews>
  <sheetFormatPr defaultColWidth="2.375" defaultRowHeight="14.25" customHeight="1"/>
  <cols>
    <col min="1" max="16384" width="2.375" style="56" customWidth="1"/>
  </cols>
  <sheetData>
    <row r="1" spans="31:37" ht="14.25" customHeight="1">
      <c r="AE1" s="110" t="s">
        <v>358</v>
      </c>
      <c r="AF1" s="56" t="s">
        <v>357</v>
      </c>
      <c r="AK1" s="56" t="s">
        <v>359</v>
      </c>
    </row>
    <row r="2" spans="2:4" ht="14.25" customHeight="1">
      <c r="B2" s="56">
        <v>1</v>
      </c>
      <c r="D2" s="56" t="s">
        <v>55</v>
      </c>
    </row>
    <row r="4" spans="3:42" ht="14.25" customHeight="1">
      <c r="C4" s="56" t="s">
        <v>60</v>
      </c>
      <c r="M4" s="188"/>
      <c r="N4" s="188"/>
      <c r="O4" s="188"/>
      <c r="P4" s="56" t="s">
        <v>184</v>
      </c>
      <c r="AM4" s="83" t="s">
        <v>56</v>
      </c>
      <c r="AP4" s="56" t="s">
        <v>74</v>
      </c>
    </row>
    <row r="5" spans="3:42" ht="14.25" customHeight="1">
      <c r="C5" s="56" t="s">
        <v>185</v>
      </c>
      <c r="AM5" s="56" t="s">
        <v>57</v>
      </c>
      <c r="AP5" s="56" t="s">
        <v>75</v>
      </c>
    </row>
    <row r="6" spans="39:42" ht="14.25" customHeight="1">
      <c r="AM6" s="56" t="s">
        <v>58</v>
      </c>
      <c r="AP6" s="56" t="s">
        <v>76</v>
      </c>
    </row>
    <row r="7" spans="16:42" ht="14.25" customHeight="1">
      <c r="P7" s="56" t="s">
        <v>64</v>
      </c>
      <c r="U7" s="56" t="s">
        <v>65</v>
      </c>
      <c r="V7" s="56" t="s">
        <v>66</v>
      </c>
      <c r="X7" s="56" t="s">
        <v>8</v>
      </c>
      <c r="Z7" s="56" t="s">
        <v>62</v>
      </c>
      <c r="AA7" s="189"/>
      <c r="AB7" s="189"/>
      <c r="AC7" s="189"/>
      <c r="AD7" s="189"/>
      <c r="AE7" s="189"/>
      <c r="AF7" s="189"/>
      <c r="AG7" s="189"/>
      <c r="AH7" s="56" t="s">
        <v>63</v>
      </c>
      <c r="AM7" s="56" t="s">
        <v>59</v>
      </c>
      <c r="AP7" s="56" t="s">
        <v>77</v>
      </c>
    </row>
    <row r="8" spans="4:42" ht="14.25" customHeight="1">
      <c r="D8" s="188">
        <f>M4</f>
        <v>0</v>
      </c>
      <c r="E8" s="188"/>
      <c r="F8" s="188"/>
      <c r="AP8" s="56" t="s">
        <v>213</v>
      </c>
    </row>
    <row r="9" spans="3:42" ht="14.25" customHeight="1">
      <c r="C9" s="56" t="s">
        <v>61</v>
      </c>
      <c r="D9" s="56" t="s">
        <v>8</v>
      </c>
      <c r="F9" s="56" t="s">
        <v>62</v>
      </c>
      <c r="G9" s="189"/>
      <c r="H9" s="189"/>
      <c r="I9" s="189"/>
      <c r="J9" s="189"/>
      <c r="K9" s="189"/>
      <c r="L9" s="189"/>
      <c r="M9" s="189"/>
      <c r="N9" s="56" t="s">
        <v>63</v>
      </c>
      <c r="AP9" s="56" t="s">
        <v>78</v>
      </c>
    </row>
    <row r="10" spans="16:42" ht="14.25" customHeight="1">
      <c r="P10" s="56" t="s">
        <v>64</v>
      </c>
      <c r="U10" s="56" t="s">
        <v>65</v>
      </c>
      <c r="V10" s="56" t="s">
        <v>67</v>
      </c>
      <c r="X10" s="56" t="s">
        <v>8</v>
      </c>
      <c r="Z10" s="56" t="s">
        <v>62</v>
      </c>
      <c r="AA10" s="189"/>
      <c r="AB10" s="189"/>
      <c r="AC10" s="189"/>
      <c r="AD10" s="189"/>
      <c r="AE10" s="189"/>
      <c r="AF10" s="189"/>
      <c r="AG10" s="189"/>
      <c r="AH10" s="56" t="s">
        <v>63</v>
      </c>
      <c r="AP10" s="83"/>
    </row>
    <row r="12" spans="2:45" ht="14.25" customHeight="1">
      <c r="B12" s="56">
        <v>2</v>
      </c>
      <c r="D12" s="56" t="s">
        <v>68</v>
      </c>
      <c r="AS12" s="56" t="s">
        <v>89</v>
      </c>
    </row>
    <row r="13" ht="14.25" customHeight="1">
      <c r="AS13" s="56" t="s">
        <v>90</v>
      </c>
    </row>
    <row r="14" ht="14.25" customHeight="1">
      <c r="C14" s="56" t="s">
        <v>69</v>
      </c>
    </row>
    <row r="15" spans="45:47" ht="14.25" customHeight="1">
      <c r="AS15" s="177" t="s">
        <v>91</v>
      </c>
      <c r="AT15" s="177"/>
      <c r="AU15" s="56" t="s">
        <v>92</v>
      </c>
    </row>
    <row r="16" spans="3:54" ht="14.25" customHeight="1">
      <c r="C16" s="68" t="s">
        <v>345</v>
      </c>
      <c r="E16" s="56" t="s">
        <v>344</v>
      </c>
      <c r="AS16" s="181">
        <f ca="1">TODAY()</f>
        <v>44930</v>
      </c>
      <c r="AT16" s="181"/>
      <c r="AU16" s="181"/>
      <c r="AV16" s="181"/>
      <c r="AW16" s="181"/>
      <c r="AX16" s="59"/>
      <c r="AY16" s="183">
        <f>YEAR($AS$16)</f>
        <v>2023</v>
      </c>
      <c r="AZ16" s="183"/>
      <c r="BA16" s="183"/>
      <c r="BB16" s="183"/>
    </row>
    <row r="17" spans="45:54" ht="14.25" customHeight="1" thickBot="1">
      <c r="AS17" s="185">
        <v>38078</v>
      </c>
      <c r="AT17" s="186"/>
      <c r="AU17" s="186"/>
      <c r="AV17" s="186"/>
      <c r="AW17" s="187"/>
      <c r="AY17" s="183">
        <f>YEAR(AS17)</f>
        <v>2004</v>
      </c>
      <c r="AZ17" s="183"/>
      <c r="BA17" s="183"/>
      <c r="BB17" s="183"/>
    </row>
    <row r="18" spans="3:56" ht="14.25" customHeight="1">
      <c r="C18" s="190" t="s">
        <v>70</v>
      </c>
      <c r="D18" s="154"/>
      <c r="E18" s="154"/>
      <c r="F18" s="154"/>
      <c r="G18" s="154" t="s">
        <v>71</v>
      </c>
      <c r="H18" s="154"/>
      <c r="I18" s="154"/>
      <c r="J18" s="154"/>
      <c r="K18" s="154"/>
      <c r="L18" s="154"/>
      <c r="M18" s="154"/>
      <c r="N18" s="154"/>
      <c r="O18" s="154"/>
      <c r="P18" s="57"/>
      <c r="Q18" s="170" t="s">
        <v>73</v>
      </c>
      <c r="R18" s="170"/>
      <c r="S18" s="170"/>
      <c r="T18" s="170"/>
      <c r="U18" s="170"/>
      <c r="V18" s="170"/>
      <c r="W18" s="58"/>
      <c r="X18" s="154" t="s">
        <v>82</v>
      </c>
      <c r="Y18" s="154"/>
      <c r="Z18" s="154"/>
      <c r="AA18" s="154" t="s">
        <v>81</v>
      </c>
      <c r="AB18" s="154"/>
      <c r="AC18" s="154"/>
      <c r="AD18" s="154"/>
      <c r="AE18" s="154" t="s">
        <v>85</v>
      </c>
      <c r="AF18" s="154"/>
      <c r="AG18" s="154"/>
      <c r="AH18" s="154"/>
      <c r="AI18" s="154"/>
      <c r="AJ18" s="154"/>
      <c r="AK18" s="154"/>
      <c r="AL18" s="155"/>
      <c r="AS18" s="180" t="s">
        <v>3</v>
      </c>
      <c r="AT18" s="180"/>
      <c r="AU18" s="180"/>
      <c r="AV18" s="180" t="s">
        <v>86</v>
      </c>
      <c r="AW18" s="180"/>
      <c r="AX18" s="180"/>
      <c r="AY18" s="180" t="s">
        <v>87</v>
      </c>
      <c r="AZ18" s="180"/>
      <c r="BA18" s="180"/>
      <c r="BB18" s="184" t="s">
        <v>88</v>
      </c>
      <c r="BC18" s="184"/>
      <c r="BD18" s="184"/>
    </row>
    <row r="19" spans="3:56" ht="14.25" customHeight="1">
      <c r="C19" s="193"/>
      <c r="D19" s="194"/>
      <c r="E19" s="194"/>
      <c r="F19" s="194"/>
      <c r="G19" s="184"/>
      <c r="H19" s="184"/>
      <c r="I19" s="184"/>
      <c r="J19" s="184"/>
      <c r="K19" s="184"/>
      <c r="L19" s="184"/>
      <c r="M19" s="184"/>
      <c r="N19" s="184"/>
      <c r="O19" s="184"/>
      <c r="P19" s="191"/>
      <c r="Q19" s="192"/>
      <c r="R19" s="192"/>
      <c r="S19" s="192"/>
      <c r="T19" s="192"/>
      <c r="U19" s="192"/>
      <c r="V19" s="175" t="s">
        <v>72</v>
      </c>
      <c r="W19" s="176"/>
      <c r="X19" s="180"/>
      <c r="Y19" s="180"/>
      <c r="Z19" s="180"/>
      <c r="AA19" s="180"/>
      <c r="AB19" s="180"/>
      <c r="AC19" s="180"/>
      <c r="AD19" s="180"/>
      <c r="AE19" s="156"/>
      <c r="AF19" s="156"/>
      <c r="AG19" s="156"/>
      <c r="AH19" s="156"/>
      <c r="AI19" s="156"/>
      <c r="AJ19" s="156"/>
      <c r="AK19" s="156"/>
      <c r="AL19" s="157"/>
      <c r="AM19" s="56" t="s">
        <v>79</v>
      </c>
      <c r="AQ19" s="56" t="s">
        <v>83</v>
      </c>
      <c r="AS19" s="173">
        <f>IF(AE19="","",YEAR(AE19))</f>
      </c>
      <c r="AT19" s="173"/>
      <c r="AU19" s="173"/>
      <c r="AV19" s="182">
        <f>IF(AS19="","",$AY$16-AS19)</f>
      </c>
      <c r="AW19" s="182"/>
      <c r="AX19" s="182"/>
      <c r="AY19" s="180">
        <f>IF(AE19="","",IF(AV19&gt;=15,"×",15-AV19+AS19))</f>
      </c>
      <c r="AZ19" s="180"/>
      <c r="BA19" s="180"/>
      <c r="BB19" s="180">
        <f>IF(X19="","",IF(X19="二重殻","○",IF(AA19="有","○","×")))</f>
      </c>
      <c r="BC19" s="180"/>
      <c r="BD19" s="180"/>
    </row>
    <row r="20" spans="3:56" ht="14.25" customHeight="1">
      <c r="C20" s="193"/>
      <c r="D20" s="194"/>
      <c r="E20" s="194"/>
      <c r="F20" s="194"/>
      <c r="G20" s="184"/>
      <c r="H20" s="184"/>
      <c r="I20" s="184"/>
      <c r="J20" s="184"/>
      <c r="K20" s="184"/>
      <c r="L20" s="184"/>
      <c r="M20" s="184"/>
      <c r="N20" s="184"/>
      <c r="O20" s="184"/>
      <c r="P20" s="191"/>
      <c r="Q20" s="192"/>
      <c r="R20" s="192"/>
      <c r="S20" s="192"/>
      <c r="T20" s="192"/>
      <c r="U20" s="192"/>
      <c r="V20" s="175" t="s">
        <v>72</v>
      </c>
      <c r="W20" s="176"/>
      <c r="X20" s="180"/>
      <c r="Y20" s="180"/>
      <c r="Z20" s="180"/>
      <c r="AA20" s="180"/>
      <c r="AB20" s="180"/>
      <c r="AC20" s="180"/>
      <c r="AD20" s="180"/>
      <c r="AE20" s="152"/>
      <c r="AF20" s="152"/>
      <c r="AG20" s="152"/>
      <c r="AH20" s="152"/>
      <c r="AI20" s="152"/>
      <c r="AJ20" s="152"/>
      <c r="AK20" s="152"/>
      <c r="AL20" s="153"/>
      <c r="AM20" s="56" t="s">
        <v>80</v>
      </c>
      <c r="AQ20" s="56" t="s">
        <v>84</v>
      </c>
      <c r="AS20" s="173">
        <f aca="true" t="shared" si="0" ref="AS20:AS27">IF(AE20="","",YEAR(AE20))</f>
      </c>
      <c r="AT20" s="173"/>
      <c r="AU20" s="173"/>
      <c r="AV20" s="182">
        <f aca="true" t="shared" si="1" ref="AV20:AV27">IF(AS20="","",$AY$16-AS20)</f>
      </c>
      <c r="AW20" s="182"/>
      <c r="AX20" s="182"/>
      <c r="AY20" s="180">
        <f aca="true" t="shared" si="2" ref="AY20:AY27">IF(AE20="","",IF(AV20&gt;=15,"×",15-AV20+AS20))</f>
      </c>
      <c r="AZ20" s="180"/>
      <c r="BA20" s="180"/>
      <c r="BB20" s="180">
        <f aca="true" t="shared" si="3" ref="BB20:BB27">IF(X20="","",IF(X20="二重殻","○",IF(AA20="有","○","×")))</f>
      </c>
      <c r="BC20" s="180"/>
      <c r="BD20" s="180"/>
    </row>
    <row r="21" spans="3:56" ht="14.25" customHeight="1">
      <c r="C21" s="193"/>
      <c r="D21" s="194"/>
      <c r="E21" s="194"/>
      <c r="F21" s="194"/>
      <c r="G21" s="184"/>
      <c r="H21" s="184"/>
      <c r="I21" s="184"/>
      <c r="J21" s="184"/>
      <c r="K21" s="184"/>
      <c r="L21" s="184"/>
      <c r="M21" s="184"/>
      <c r="N21" s="184"/>
      <c r="O21" s="184"/>
      <c r="P21" s="191"/>
      <c r="Q21" s="192"/>
      <c r="R21" s="192"/>
      <c r="S21" s="192"/>
      <c r="T21" s="192"/>
      <c r="U21" s="192"/>
      <c r="V21" s="175" t="s">
        <v>72</v>
      </c>
      <c r="W21" s="176"/>
      <c r="X21" s="180"/>
      <c r="Y21" s="180"/>
      <c r="Z21" s="180"/>
      <c r="AA21" s="180"/>
      <c r="AB21" s="180"/>
      <c r="AC21" s="180"/>
      <c r="AD21" s="180"/>
      <c r="AE21" s="152"/>
      <c r="AF21" s="152"/>
      <c r="AG21" s="152"/>
      <c r="AH21" s="152"/>
      <c r="AI21" s="152"/>
      <c r="AJ21" s="152"/>
      <c r="AK21" s="152"/>
      <c r="AL21" s="153"/>
      <c r="AS21" s="173">
        <f t="shared" si="0"/>
      </c>
      <c r="AT21" s="173"/>
      <c r="AU21" s="173"/>
      <c r="AV21" s="182">
        <f t="shared" si="1"/>
      </c>
      <c r="AW21" s="182"/>
      <c r="AX21" s="182"/>
      <c r="AY21" s="180">
        <f t="shared" si="2"/>
      </c>
      <c r="AZ21" s="180"/>
      <c r="BA21" s="180"/>
      <c r="BB21" s="180">
        <f t="shared" si="3"/>
      </c>
      <c r="BC21" s="180"/>
      <c r="BD21" s="180"/>
    </row>
    <row r="22" spans="3:56" ht="14.25" customHeight="1">
      <c r="C22" s="193"/>
      <c r="D22" s="194"/>
      <c r="E22" s="194"/>
      <c r="F22" s="194"/>
      <c r="G22" s="184"/>
      <c r="H22" s="184"/>
      <c r="I22" s="184"/>
      <c r="J22" s="184"/>
      <c r="K22" s="184"/>
      <c r="L22" s="184"/>
      <c r="M22" s="184"/>
      <c r="N22" s="184"/>
      <c r="O22" s="184"/>
      <c r="P22" s="191"/>
      <c r="Q22" s="192"/>
      <c r="R22" s="192"/>
      <c r="S22" s="192"/>
      <c r="T22" s="192"/>
      <c r="U22" s="192"/>
      <c r="V22" s="175" t="s">
        <v>72</v>
      </c>
      <c r="W22" s="176"/>
      <c r="X22" s="180"/>
      <c r="Y22" s="180"/>
      <c r="Z22" s="180"/>
      <c r="AA22" s="180"/>
      <c r="AB22" s="180"/>
      <c r="AC22" s="180"/>
      <c r="AD22" s="180"/>
      <c r="AE22" s="152"/>
      <c r="AF22" s="152"/>
      <c r="AG22" s="152"/>
      <c r="AH22" s="152"/>
      <c r="AI22" s="152"/>
      <c r="AJ22" s="152"/>
      <c r="AK22" s="152"/>
      <c r="AL22" s="153"/>
      <c r="AS22" s="173">
        <f t="shared" si="0"/>
      </c>
      <c r="AT22" s="173"/>
      <c r="AU22" s="173"/>
      <c r="AV22" s="182">
        <f t="shared" si="1"/>
      </c>
      <c r="AW22" s="182"/>
      <c r="AX22" s="182"/>
      <c r="AY22" s="180">
        <f t="shared" si="2"/>
      </c>
      <c r="AZ22" s="180"/>
      <c r="BA22" s="180"/>
      <c r="BB22" s="180">
        <f t="shared" si="3"/>
      </c>
      <c r="BC22" s="180"/>
      <c r="BD22" s="180"/>
    </row>
    <row r="23" spans="3:56" ht="14.25" customHeight="1">
      <c r="C23" s="193"/>
      <c r="D23" s="194"/>
      <c r="E23" s="194"/>
      <c r="F23" s="194"/>
      <c r="G23" s="184"/>
      <c r="H23" s="184"/>
      <c r="I23" s="184"/>
      <c r="J23" s="184"/>
      <c r="K23" s="184"/>
      <c r="L23" s="184"/>
      <c r="M23" s="184"/>
      <c r="N23" s="184"/>
      <c r="O23" s="184"/>
      <c r="P23" s="191"/>
      <c r="Q23" s="192"/>
      <c r="R23" s="192"/>
      <c r="S23" s="192"/>
      <c r="T23" s="192"/>
      <c r="U23" s="192"/>
      <c r="V23" s="175" t="s">
        <v>72</v>
      </c>
      <c r="W23" s="176"/>
      <c r="X23" s="180"/>
      <c r="Y23" s="180"/>
      <c r="Z23" s="180"/>
      <c r="AA23" s="180"/>
      <c r="AB23" s="180"/>
      <c r="AC23" s="180"/>
      <c r="AD23" s="180"/>
      <c r="AE23" s="152"/>
      <c r="AF23" s="152"/>
      <c r="AG23" s="152"/>
      <c r="AH23" s="152"/>
      <c r="AI23" s="152"/>
      <c r="AJ23" s="152"/>
      <c r="AK23" s="152"/>
      <c r="AL23" s="153"/>
      <c r="AS23" s="173">
        <f t="shared" si="0"/>
      </c>
      <c r="AT23" s="173"/>
      <c r="AU23" s="173"/>
      <c r="AV23" s="182">
        <f t="shared" si="1"/>
      </c>
      <c r="AW23" s="182"/>
      <c r="AX23" s="182"/>
      <c r="AY23" s="180">
        <f t="shared" si="2"/>
      </c>
      <c r="AZ23" s="180"/>
      <c r="BA23" s="180"/>
      <c r="BB23" s="180">
        <f t="shared" si="3"/>
      </c>
      <c r="BC23" s="180"/>
      <c r="BD23" s="180"/>
    </row>
    <row r="24" spans="3:56" ht="14.25" customHeight="1">
      <c r="C24" s="193"/>
      <c r="D24" s="194"/>
      <c r="E24" s="194"/>
      <c r="F24" s="194"/>
      <c r="G24" s="184"/>
      <c r="H24" s="184"/>
      <c r="I24" s="184"/>
      <c r="J24" s="184"/>
      <c r="K24" s="184"/>
      <c r="L24" s="184"/>
      <c r="M24" s="184"/>
      <c r="N24" s="184"/>
      <c r="O24" s="184"/>
      <c r="P24" s="191"/>
      <c r="Q24" s="192"/>
      <c r="R24" s="192"/>
      <c r="S24" s="192"/>
      <c r="T24" s="192"/>
      <c r="U24" s="192"/>
      <c r="V24" s="175" t="s">
        <v>72</v>
      </c>
      <c r="W24" s="176"/>
      <c r="X24" s="180"/>
      <c r="Y24" s="180"/>
      <c r="Z24" s="180"/>
      <c r="AA24" s="180"/>
      <c r="AB24" s="180"/>
      <c r="AC24" s="180"/>
      <c r="AD24" s="180"/>
      <c r="AE24" s="152"/>
      <c r="AF24" s="152"/>
      <c r="AG24" s="152"/>
      <c r="AH24" s="152"/>
      <c r="AI24" s="152"/>
      <c r="AJ24" s="152"/>
      <c r="AK24" s="152"/>
      <c r="AL24" s="153"/>
      <c r="AS24" s="173">
        <f t="shared" si="0"/>
      </c>
      <c r="AT24" s="173"/>
      <c r="AU24" s="173"/>
      <c r="AV24" s="182">
        <f t="shared" si="1"/>
      </c>
      <c r="AW24" s="182"/>
      <c r="AX24" s="182"/>
      <c r="AY24" s="180">
        <f t="shared" si="2"/>
      </c>
      <c r="AZ24" s="180"/>
      <c r="BA24" s="180"/>
      <c r="BB24" s="180">
        <f t="shared" si="3"/>
      </c>
      <c r="BC24" s="180"/>
      <c r="BD24" s="180"/>
    </row>
    <row r="25" spans="3:56" ht="14.25" customHeight="1">
      <c r="C25" s="193"/>
      <c r="D25" s="194"/>
      <c r="E25" s="194"/>
      <c r="F25" s="194"/>
      <c r="G25" s="184"/>
      <c r="H25" s="184"/>
      <c r="I25" s="184"/>
      <c r="J25" s="184"/>
      <c r="K25" s="184"/>
      <c r="L25" s="184"/>
      <c r="M25" s="184"/>
      <c r="N25" s="184"/>
      <c r="O25" s="184"/>
      <c r="P25" s="191"/>
      <c r="Q25" s="192"/>
      <c r="R25" s="192"/>
      <c r="S25" s="192"/>
      <c r="T25" s="192"/>
      <c r="U25" s="192"/>
      <c r="V25" s="175" t="s">
        <v>72</v>
      </c>
      <c r="W25" s="176"/>
      <c r="X25" s="180"/>
      <c r="Y25" s="180"/>
      <c r="Z25" s="180"/>
      <c r="AA25" s="180"/>
      <c r="AB25" s="180"/>
      <c r="AC25" s="180"/>
      <c r="AD25" s="180"/>
      <c r="AE25" s="152"/>
      <c r="AF25" s="152"/>
      <c r="AG25" s="152"/>
      <c r="AH25" s="152"/>
      <c r="AI25" s="152"/>
      <c r="AJ25" s="152"/>
      <c r="AK25" s="152"/>
      <c r="AL25" s="153"/>
      <c r="AS25" s="173">
        <f t="shared" si="0"/>
      </c>
      <c r="AT25" s="173"/>
      <c r="AU25" s="173"/>
      <c r="AV25" s="182">
        <f t="shared" si="1"/>
      </c>
      <c r="AW25" s="182"/>
      <c r="AX25" s="182"/>
      <c r="AY25" s="180">
        <f t="shared" si="2"/>
      </c>
      <c r="AZ25" s="180"/>
      <c r="BA25" s="180"/>
      <c r="BB25" s="180">
        <f t="shared" si="3"/>
      </c>
      <c r="BC25" s="180"/>
      <c r="BD25" s="180"/>
    </row>
    <row r="26" spans="3:56" ht="14.25" customHeight="1">
      <c r="C26" s="193"/>
      <c r="D26" s="194"/>
      <c r="E26" s="194"/>
      <c r="F26" s="194"/>
      <c r="G26" s="184"/>
      <c r="H26" s="184"/>
      <c r="I26" s="184"/>
      <c r="J26" s="184"/>
      <c r="K26" s="184"/>
      <c r="L26" s="184"/>
      <c r="M26" s="184"/>
      <c r="N26" s="184"/>
      <c r="O26" s="184"/>
      <c r="P26" s="191"/>
      <c r="Q26" s="192"/>
      <c r="R26" s="192"/>
      <c r="S26" s="192"/>
      <c r="T26" s="192"/>
      <c r="U26" s="192"/>
      <c r="V26" s="175" t="s">
        <v>72</v>
      </c>
      <c r="W26" s="176"/>
      <c r="X26" s="180"/>
      <c r="Y26" s="180"/>
      <c r="Z26" s="180"/>
      <c r="AA26" s="180"/>
      <c r="AB26" s="180"/>
      <c r="AC26" s="180"/>
      <c r="AD26" s="180"/>
      <c r="AE26" s="152"/>
      <c r="AF26" s="152"/>
      <c r="AG26" s="152"/>
      <c r="AH26" s="152"/>
      <c r="AI26" s="152"/>
      <c r="AJ26" s="152"/>
      <c r="AK26" s="152"/>
      <c r="AL26" s="153"/>
      <c r="AS26" s="173">
        <f t="shared" si="0"/>
      </c>
      <c r="AT26" s="173"/>
      <c r="AU26" s="173"/>
      <c r="AV26" s="182">
        <f t="shared" si="1"/>
      </c>
      <c r="AW26" s="182"/>
      <c r="AX26" s="182"/>
      <c r="AY26" s="180">
        <f t="shared" si="2"/>
      </c>
      <c r="AZ26" s="180"/>
      <c r="BA26" s="180"/>
      <c r="BB26" s="180">
        <f t="shared" si="3"/>
      </c>
      <c r="BC26" s="180"/>
      <c r="BD26" s="180"/>
    </row>
    <row r="27" spans="3:56" ht="14.25" customHeight="1" thickBot="1">
      <c r="C27" s="195"/>
      <c r="D27" s="196"/>
      <c r="E27" s="196"/>
      <c r="F27" s="196"/>
      <c r="G27" s="199"/>
      <c r="H27" s="199"/>
      <c r="I27" s="199"/>
      <c r="J27" s="199"/>
      <c r="K27" s="199"/>
      <c r="L27" s="199"/>
      <c r="M27" s="199"/>
      <c r="N27" s="199"/>
      <c r="O27" s="199"/>
      <c r="P27" s="197"/>
      <c r="Q27" s="198"/>
      <c r="R27" s="198"/>
      <c r="S27" s="198"/>
      <c r="T27" s="198"/>
      <c r="U27" s="198"/>
      <c r="V27" s="167" t="s">
        <v>72</v>
      </c>
      <c r="W27" s="168"/>
      <c r="X27" s="172"/>
      <c r="Y27" s="172"/>
      <c r="Z27" s="172"/>
      <c r="AA27" s="172"/>
      <c r="AB27" s="172"/>
      <c r="AC27" s="172"/>
      <c r="AD27" s="172"/>
      <c r="AE27" s="178"/>
      <c r="AF27" s="178"/>
      <c r="AG27" s="178"/>
      <c r="AH27" s="178"/>
      <c r="AI27" s="178"/>
      <c r="AJ27" s="178"/>
      <c r="AK27" s="178"/>
      <c r="AL27" s="179"/>
      <c r="AS27" s="173">
        <f t="shared" si="0"/>
      </c>
      <c r="AT27" s="173"/>
      <c r="AU27" s="173"/>
      <c r="AV27" s="182">
        <f t="shared" si="1"/>
      </c>
      <c r="AW27" s="182"/>
      <c r="AX27" s="182"/>
      <c r="AY27" s="180">
        <f t="shared" si="2"/>
      </c>
      <c r="AZ27" s="180"/>
      <c r="BA27" s="180"/>
      <c r="BB27" s="180">
        <f t="shared" si="3"/>
      </c>
      <c r="BC27" s="180"/>
      <c r="BD27" s="180"/>
    </row>
    <row r="28" spans="3:47" ht="14.25" customHeight="1">
      <c r="C28" s="56" t="s">
        <v>42</v>
      </c>
      <c r="AS28" s="56" t="s">
        <v>94</v>
      </c>
      <c r="AU28" s="56" t="s">
        <v>95</v>
      </c>
    </row>
    <row r="29" spans="3:48" ht="14.25" customHeight="1">
      <c r="C29" s="177">
        <f>IF(C19="","",CONCATENATE($AS$15,C19,$AU$15))</f>
      </c>
      <c r="D29" s="177"/>
      <c r="E29" s="177"/>
      <c r="F29" s="177"/>
      <c r="G29" s="177"/>
      <c r="H29" s="177"/>
      <c r="I29" s="62">
        <f>IF(AE19="","",IF(BB19="○",$AS$13,IF(AY19="×","１年毎の点検対象",CONCATENATE(AY19,$AS$12))))</f>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S29" s="177">
        <f>MIN(C19:F27)</f>
        <v>0</v>
      </c>
      <c r="AT29" s="177"/>
      <c r="AU29" s="177">
        <f>MAX(C19:F27)</f>
        <v>0</v>
      </c>
      <c r="AV29" s="177"/>
    </row>
    <row r="30" spans="3:9" ht="14.25" customHeight="1">
      <c r="C30" s="177">
        <f aca="true" t="shared" si="4" ref="C30:C37">IF(C20="","",CONCATENATE($AS$15,C20,$AU$15))</f>
      </c>
      <c r="D30" s="177"/>
      <c r="E30" s="177"/>
      <c r="F30" s="177"/>
      <c r="G30" s="177"/>
      <c r="H30" s="177"/>
      <c r="I30" s="62">
        <f aca="true" t="shared" si="5" ref="I30:I37">IF(AE20="","",IF(BB20="○",$AS$13,IF(AY20="×","１年毎の点検対象",CONCATENATE(AY20,$AS$12))))</f>
      </c>
    </row>
    <row r="31" spans="3:9" ht="14.25" customHeight="1">
      <c r="C31" s="177">
        <f t="shared" si="4"/>
      </c>
      <c r="D31" s="177"/>
      <c r="E31" s="177"/>
      <c r="F31" s="177"/>
      <c r="G31" s="177"/>
      <c r="H31" s="177"/>
      <c r="I31" s="62">
        <f t="shared" si="5"/>
      </c>
    </row>
    <row r="32" spans="3:9" ht="14.25" customHeight="1">
      <c r="C32" s="177">
        <f t="shared" si="4"/>
      </c>
      <c r="D32" s="177"/>
      <c r="E32" s="177"/>
      <c r="F32" s="177"/>
      <c r="G32" s="177"/>
      <c r="H32" s="177"/>
      <c r="I32" s="62">
        <f t="shared" si="5"/>
      </c>
    </row>
    <row r="33" spans="3:9" ht="14.25" customHeight="1">
      <c r="C33" s="177">
        <f t="shared" si="4"/>
      </c>
      <c r="D33" s="177"/>
      <c r="E33" s="177"/>
      <c r="F33" s="177"/>
      <c r="G33" s="177"/>
      <c r="H33" s="177"/>
      <c r="I33" s="62">
        <f t="shared" si="5"/>
      </c>
    </row>
    <row r="34" spans="3:9" ht="14.25" customHeight="1">
      <c r="C34" s="177">
        <f t="shared" si="4"/>
      </c>
      <c r="D34" s="177"/>
      <c r="E34" s="177"/>
      <c r="F34" s="177"/>
      <c r="G34" s="177"/>
      <c r="H34" s="177"/>
      <c r="I34" s="62">
        <f t="shared" si="5"/>
      </c>
    </row>
    <row r="35" spans="3:9" ht="14.25" customHeight="1">
      <c r="C35" s="177">
        <f t="shared" si="4"/>
      </c>
      <c r="D35" s="177"/>
      <c r="E35" s="177"/>
      <c r="F35" s="177"/>
      <c r="G35" s="177"/>
      <c r="H35" s="177"/>
      <c r="I35" s="62">
        <f t="shared" si="5"/>
      </c>
    </row>
    <row r="36" spans="3:9" ht="14.25" customHeight="1">
      <c r="C36" s="177">
        <f t="shared" si="4"/>
      </c>
      <c r="D36" s="177"/>
      <c r="E36" s="177"/>
      <c r="F36" s="177"/>
      <c r="G36" s="177"/>
      <c r="H36" s="177"/>
      <c r="I36" s="62">
        <f t="shared" si="5"/>
      </c>
    </row>
    <row r="37" spans="3:9" ht="14.25" customHeight="1">
      <c r="C37" s="177">
        <f t="shared" si="4"/>
      </c>
      <c r="D37" s="177"/>
      <c r="E37" s="177"/>
      <c r="F37" s="177"/>
      <c r="G37" s="177"/>
      <c r="H37" s="177"/>
      <c r="I37" s="62">
        <f t="shared" si="5"/>
      </c>
    </row>
    <row r="38" spans="3:5" ht="14.25" customHeight="1">
      <c r="C38" s="68" t="s">
        <v>341</v>
      </c>
      <c r="E38" s="56" t="s">
        <v>93</v>
      </c>
    </row>
    <row r="40" spans="5:29" ht="14.25" customHeight="1" thickBot="1">
      <c r="E40" s="174" t="str">
        <f>CONCATENATE(AS15,AS29)</f>
        <v>No0</v>
      </c>
      <c r="F40" s="174"/>
      <c r="G40" s="174"/>
      <c r="H40" s="63"/>
      <c r="I40" s="63" t="s">
        <v>96</v>
      </c>
      <c r="J40" s="63"/>
      <c r="K40" s="174" t="str">
        <f>CONCATENATE(AS15,AU29)</f>
        <v>No0</v>
      </c>
      <c r="L40" s="174"/>
      <c r="M40" s="174"/>
      <c r="Q40" s="63" t="s">
        <v>97</v>
      </c>
      <c r="R40" s="63"/>
      <c r="S40" s="63"/>
      <c r="T40" s="63"/>
      <c r="U40" s="63"/>
      <c r="V40" s="63" t="s">
        <v>98</v>
      </c>
      <c r="W40" s="200"/>
      <c r="X40" s="200"/>
      <c r="Y40" s="200"/>
      <c r="Z40" s="200"/>
      <c r="AA40" s="200"/>
      <c r="AB40" s="63" t="s">
        <v>99</v>
      </c>
      <c r="AC40" s="63" t="s">
        <v>100</v>
      </c>
    </row>
    <row r="42" spans="2:4" ht="14.25" customHeight="1">
      <c r="B42" s="56">
        <v>3</v>
      </c>
      <c r="D42" s="56" t="s">
        <v>332</v>
      </c>
    </row>
    <row r="44" spans="3:7" ht="14.25" customHeight="1" thickBot="1">
      <c r="C44" s="69"/>
      <c r="D44" s="160">
        <f>IF(M4="","",M4)</f>
      </c>
      <c r="E44" s="160"/>
      <c r="F44" s="160"/>
      <c r="G44" s="56" t="s">
        <v>120</v>
      </c>
    </row>
    <row r="45" spans="3:38" ht="14.25" customHeight="1">
      <c r="C45" s="163" t="s">
        <v>119</v>
      </c>
      <c r="D45" s="164"/>
      <c r="E45" s="164"/>
      <c r="F45" s="164"/>
      <c r="G45" s="164"/>
      <c r="H45" s="164"/>
      <c r="I45" s="165" t="s">
        <v>118</v>
      </c>
      <c r="J45" s="164"/>
      <c r="K45" s="164"/>
      <c r="L45" s="164"/>
      <c r="M45" s="164"/>
      <c r="N45" s="164"/>
      <c r="O45" s="166"/>
      <c r="P45" s="70"/>
      <c r="Q45" s="170" t="s">
        <v>115</v>
      </c>
      <c r="R45" s="170"/>
      <c r="S45" s="170"/>
      <c r="T45" s="170"/>
      <c r="U45" s="170"/>
      <c r="V45" s="170"/>
      <c r="W45" s="170"/>
      <c r="X45" s="170"/>
      <c r="Y45" s="170"/>
      <c r="Z45" s="170"/>
      <c r="AA45" s="170"/>
      <c r="AB45" s="170"/>
      <c r="AC45" s="170"/>
      <c r="AD45" s="170"/>
      <c r="AE45" s="170"/>
      <c r="AF45" s="170"/>
      <c r="AG45" s="170"/>
      <c r="AH45" s="170"/>
      <c r="AI45" s="170"/>
      <c r="AJ45" s="170"/>
      <c r="AK45" s="170"/>
      <c r="AL45" s="71"/>
    </row>
    <row r="46" spans="3:38" ht="14.25" customHeight="1">
      <c r="C46" s="72"/>
      <c r="D46" s="60"/>
      <c r="E46" s="60"/>
      <c r="F46" s="60"/>
      <c r="G46" s="60"/>
      <c r="H46" s="60"/>
      <c r="I46" s="64"/>
      <c r="J46" s="60"/>
      <c r="K46" s="60"/>
      <c r="L46" s="60"/>
      <c r="M46" s="60"/>
      <c r="N46" s="60"/>
      <c r="O46" s="61"/>
      <c r="P46" s="64"/>
      <c r="Q46" s="201" t="s">
        <v>105</v>
      </c>
      <c r="R46" s="202"/>
      <c r="S46" s="60" t="s">
        <v>101</v>
      </c>
      <c r="T46" s="60"/>
      <c r="U46" s="60"/>
      <c r="V46" s="60"/>
      <c r="W46" s="60"/>
      <c r="X46" s="60"/>
      <c r="Y46" s="60"/>
      <c r="Z46" s="60"/>
      <c r="AA46" s="60"/>
      <c r="AB46" s="60"/>
      <c r="AC46" s="60"/>
      <c r="AD46" s="60"/>
      <c r="AE46" s="60"/>
      <c r="AF46" s="60"/>
      <c r="AG46" s="60"/>
      <c r="AH46" s="60"/>
      <c r="AI46" s="60"/>
      <c r="AJ46" s="60"/>
      <c r="AK46" s="60"/>
      <c r="AL46" s="73"/>
    </row>
    <row r="47" spans="3:38" ht="14.25" customHeight="1">
      <c r="C47" s="74"/>
      <c r="D47" s="66"/>
      <c r="E47" s="66"/>
      <c r="F47" s="66"/>
      <c r="G47" s="66"/>
      <c r="H47" s="66"/>
      <c r="I47" s="65"/>
      <c r="J47" s="160" t="s">
        <v>116</v>
      </c>
      <c r="K47" s="160"/>
      <c r="L47" s="160"/>
      <c r="M47" s="160"/>
      <c r="N47" s="160"/>
      <c r="O47" s="67"/>
      <c r="P47" s="65"/>
      <c r="Q47" s="169" t="s">
        <v>106</v>
      </c>
      <c r="R47" s="169"/>
      <c r="S47" s="66" t="s">
        <v>102</v>
      </c>
      <c r="T47" s="66"/>
      <c r="U47" s="66"/>
      <c r="V47" s="66"/>
      <c r="W47" s="66"/>
      <c r="X47" s="66"/>
      <c r="Y47" s="66"/>
      <c r="Z47" s="66"/>
      <c r="AA47" s="66"/>
      <c r="AB47" s="66"/>
      <c r="AC47" s="66"/>
      <c r="AD47" s="66"/>
      <c r="AE47" s="66"/>
      <c r="AF47" s="66"/>
      <c r="AG47" s="66"/>
      <c r="AH47" s="66"/>
      <c r="AI47" s="66"/>
      <c r="AJ47" s="66"/>
      <c r="AK47" s="66"/>
      <c r="AL47" s="75"/>
    </row>
    <row r="48" spans="3:38" ht="14.25" customHeight="1">
      <c r="C48" s="74"/>
      <c r="D48" s="66"/>
      <c r="E48" s="66"/>
      <c r="F48" s="66"/>
      <c r="G48" s="66"/>
      <c r="H48" s="66"/>
      <c r="I48" s="65"/>
      <c r="J48" s="66"/>
      <c r="K48" s="66"/>
      <c r="L48" s="66"/>
      <c r="M48" s="66"/>
      <c r="N48" s="66"/>
      <c r="O48" s="67"/>
      <c r="P48" s="65"/>
      <c r="Q48" s="169" t="s">
        <v>106</v>
      </c>
      <c r="R48" s="169"/>
      <c r="S48" s="66" t="s">
        <v>103</v>
      </c>
      <c r="T48" s="66"/>
      <c r="U48" s="66"/>
      <c r="V48" s="66"/>
      <c r="W48" s="66"/>
      <c r="X48" s="66"/>
      <c r="Y48" s="66"/>
      <c r="Z48" s="66"/>
      <c r="AA48" s="66"/>
      <c r="AB48" s="66"/>
      <c r="AC48" s="66"/>
      <c r="AD48" s="66"/>
      <c r="AE48" s="66"/>
      <c r="AF48" s="66"/>
      <c r="AG48" s="66"/>
      <c r="AH48" s="66"/>
      <c r="AI48" s="66"/>
      <c r="AJ48" s="66"/>
      <c r="AK48" s="66"/>
      <c r="AL48" s="75"/>
    </row>
    <row r="49" spans="3:38" ht="14.25" customHeight="1">
      <c r="C49" s="158" t="s">
        <v>64</v>
      </c>
      <c r="D49" s="159"/>
      <c r="E49" s="159"/>
      <c r="F49" s="159"/>
      <c r="G49" s="159"/>
      <c r="H49" s="159"/>
      <c r="I49" s="65"/>
      <c r="J49" s="161" t="s">
        <v>117</v>
      </c>
      <c r="K49" s="161"/>
      <c r="L49" s="161"/>
      <c r="M49" s="161"/>
      <c r="N49" s="161"/>
      <c r="O49" s="162"/>
      <c r="P49" s="65"/>
      <c r="Q49" s="169" t="s">
        <v>106</v>
      </c>
      <c r="R49" s="169"/>
      <c r="S49" s="66" t="s">
        <v>104</v>
      </c>
      <c r="T49" s="66"/>
      <c r="U49" s="66"/>
      <c r="V49" s="66"/>
      <c r="W49" s="66"/>
      <c r="X49" s="66"/>
      <c r="Y49" s="66"/>
      <c r="Z49" s="66"/>
      <c r="AA49" s="66"/>
      <c r="AB49" s="66"/>
      <c r="AC49" s="66"/>
      <c r="AD49" s="66"/>
      <c r="AE49" s="66"/>
      <c r="AF49" s="66"/>
      <c r="AG49" s="66"/>
      <c r="AH49" s="66"/>
      <c r="AI49" s="66"/>
      <c r="AJ49" s="66"/>
      <c r="AK49" s="66"/>
      <c r="AL49" s="75"/>
    </row>
    <row r="50" spans="3:38" ht="14.25" customHeight="1">
      <c r="C50" s="74"/>
      <c r="D50" s="66"/>
      <c r="E50" s="66"/>
      <c r="F50" s="66"/>
      <c r="G50" s="66"/>
      <c r="H50" s="66"/>
      <c r="I50" s="65"/>
      <c r="J50" s="161"/>
      <c r="K50" s="161"/>
      <c r="L50" s="161"/>
      <c r="M50" s="161"/>
      <c r="N50" s="161"/>
      <c r="O50" s="162"/>
      <c r="P50" s="65"/>
      <c r="Q50" s="171" t="s">
        <v>107</v>
      </c>
      <c r="R50" s="160"/>
      <c r="S50" s="66" t="s">
        <v>110</v>
      </c>
      <c r="T50" s="66"/>
      <c r="U50" s="66"/>
      <c r="V50" s="66"/>
      <c r="W50" s="66"/>
      <c r="X50" s="66"/>
      <c r="Y50" s="66"/>
      <c r="Z50" s="66"/>
      <c r="AA50" s="66"/>
      <c r="AB50" s="66"/>
      <c r="AC50" s="66"/>
      <c r="AD50" s="66"/>
      <c r="AE50" s="66"/>
      <c r="AF50" s="66"/>
      <c r="AG50" s="66"/>
      <c r="AH50" s="66"/>
      <c r="AI50" s="66"/>
      <c r="AJ50" s="66"/>
      <c r="AK50" s="66"/>
      <c r="AL50" s="75"/>
    </row>
    <row r="51" spans="3:38" ht="14.25" customHeight="1">
      <c r="C51" s="74"/>
      <c r="D51" s="66"/>
      <c r="E51" s="66"/>
      <c r="F51" s="66"/>
      <c r="G51" s="66"/>
      <c r="H51" s="66"/>
      <c r="I51" s="65"/>
      <c r="J51" s="161"/>
      <c r="K51" s="161"/>
      <c r="L51" s="161"/>
      <c r="M51" s="161"/>
      <c r="N51" s="161"/>
      <c r="O51" s="162"/>
      <c r="P51" s="65"/>
      <c r="Q51" s="171" t="s">
        <v>108</v>
      </c>
      <c r="R51" s="160"/>
      <c r="S51" s="66" t="s">
        <v>111</v>
      </c>
      <c r="T51" s="66"/>
      <c r="U51" s="66"/>
      <c r="V51" s="66"/>
      <c r="W51" s="66"/>
      <c r="X51" s="66"/>
      <c r="Y51" s="66"/>
      <c r="Z51" s="66"/>
      <c r="AA51" s="66"/>
      <c r="AB51" s="66"/>
      <c r="AC51" s="66"/>
      <c r="AD51" s="66"/>
      <c r="AE51" s="66"/>
      <c r="AF51" s="66"/>
      <c r="AG51" s="66"/>
      <c r="AH51" s="66"/>
      <c r="AI51" s="66"/>
      <c r="AJ51" s="66"/>
      <c r="AK51" s="66"/>
      <c r="AL51" s="75"/>
    </row>
    <row r="52" spans="3:38" ht="14.25" customHeight="1">
      <c r="C52" s="74"/>
      <c r="D52" s="66"/>
      <c r="E52" s="66"/>
      <c r="F52" s="66"/>
      <c r="G52" s="66"/>
      <c r="H52" s="66"/>
      <c r="I52" s="65"/>
      <c r="J52" s="161"/>
      <c r="K52" s="161"/>
      <c r="L52" s="161"/>
      <c r="M52" s="161"/>
      <c r="N52" s="161"/>
      <c r="O52" s="162"/>
      <c r="P52" s="65"/>
      <c r="Q52" s="171" t="s">
        <v>109</v>
      </c>
      <c r="R52" s="160"/>
      <c r="S52" s="66" t="s">
        <v>112</v>
      </c>
      <c r="T52" s="66"/>
      <c r="U52" s="66"/>
      <c r="V52" s="66"/>
      <c r="W52" s="66"/>
      <c r="X52" s="66"/>
      <c r="Y52" s="66"/>
      <c r="Z52" s="66"/>
      <c r="AA52" s="66"/>
      <c r="AB52" s="66"/>
      <c r="AC52" s="66"/>
      <c r="AD52" s="66"/>
      <c r="AE52" s="66"/>
      <c r="AF52" s="66"/>
      <c r="AG52" s="66"/>
      <c r="AH52" s="66"/>
      <c r="AI52" s="66"/>
      <c r="AJ52" s="66"/>
      <c r="AK52" s="66"/>
      <c r="AL52" s="75"/>
    </row>
    <row r="53" spans="3:38" ht="14.25" customHeight="1">
      <c r="C53" s="74"/>
      <c r="D53" s="66"/>
      <c r="E53" s="66"/>
      <c r="F53" s="66"/>
      <c r="G53" s="66"/>
      <c r="H53" s="66"/>
      <c r="I53" s="65"/>
      <c r="J53" s="66"/>
      <c r="K53" s="66"/>
      <c r="L53" s="66"/>
      <c r="M53" s="66"/>
      <c r="N53" s="66"/>
      <c r="O53" s="67"/>
      <c r="P53" s="65"/>
      <c r="Q53" s="169" t="s">
        <v>106</v>
      </c>
      <c r="R53" s="169"/>
      <c r="S53" s="66" t="s">
        <v>113</v>
      </c>
      <c r="T53" s="66"/>
      <c r="U53" s="66"/>
      <c r="V53" s="66"/>
      <c r="W53" s="66"/>
      <c r="X53" s="66"/>
      <c r="Y53" s="66"/>
      <c r="Z53" s="66"/>
      <c r="AA53" s="66"/>
      <c r="AB53" s="66"/>
      <c r="AC53" s="66"/>
      <c r="AD53" s="66"/>
      <c r="AE53" s="66"/>
      <c r="AF53" s="66"/>
      <c r="AG53" s="66"/>
      <c r="AH53" s="66"/>
      <c r="AI53" s="66"/>
      <c r="AJ53" s="66"/>
      <c r="AK53" s="66"/>
      <c r="AL53" s="75"/>
    </row>
    <row r="54" spans="3:38" ht="14.25" customHeight="1">
      <c r="C54" s="74"/>
      <c r="D54" s="66"/>
      <c r="E54" s="66"/>
      <c r="F54" s="66"/>
      <c r="G54" s="66"/>
      <c r="H54" s="66"/>
      <c r="I54" s="65"/>
      <c r="J54" s="66"/>
      <c r="K54" s="66"/>
      <c r="L54" s="66"/>
      <c r="M54" s="66"/>
      <c r="N54" s="66"/>
      <c r="O54" s="67"/>
      <c r="P54" s="65"/>
      <c r="Q54" s="169" t="s">
        <v>106</v>
      </c>
      <c r="R54" s="169"/>
      <c r="S54" s="66" t="s">
        <v>114</v>
      </c>
      <c r="T54" s="66"/>
      <c r="U54" s="66"/>
      <c r="V54" s="66"/>
      <c r="W54" s="66"/>
      <c r="X54" s="66"/>
      <c r="Y54" s="66"/>
      <c r="Z54" s="66"/>
      <c r="AA54" s="66"/>
      <c r="AB54" s="66"/>
      <c r="AC54" s="66"/>
      <c r="AD54" s="66"/>
      <c r="AE54" s="66"/>
      <c r="AF54" s="66"/>
      <c r="AG54" s="66"/>
      <c r="AH54" s="66"/>
      <c r="AI54" s="66"/>
      <c r="AJ54" s="66"/>
      <c r="AK54" s="66"/>
      <c r="AL54" s="75"/>
    </row>
    <row r="55" spans="3:38" ht="14.25" customHeight="1" thickBot="1">
      <c r="C55" s="76"/>
      <c r="D55" s="63"/>
      <c r="E55" s="63"/>
      <c r="F55" s="63"/>
      <c r="G55" s="63"/>
      <c r="H55" s="63"/>
      <c r="I55" s="77"/>
      <c r="J55" s="63"/>
      <c r="K55" s="63"/>
      <c r="L55" s="63"/>
      <c r="M55" s="63"/>
      <c r="N55" s="63"/>
      <c r="O55" s="78"/>
      <c r="P55" s="77"/>
      <c r="Q55" s="63"/>
      <c r="R55" s="63"/>
      <c r="S55" s="63"/>
      <c r="T55" s="63"/>
      <c r="U55" s="63"/>
      <c r="V55" s="63"/>
      <c r="W55" s="63"/>
      <c r="X55" s="63"/>
      <c r="Y55" s="63"/>
      <c r="Z55" s="63"/>
      <c r="AA55" s="63"/>
      <c r="AB55" s="63"/>
      <c r="AC55" s="63"/>
      <c r="AD55" s="63"/>
      <c r="AE55" s="63"/>
      <c r="AF55" s="63"/>
      <c r="AG55" s="63"/>
      <c r="AH55" s="63"/>
      <c r="AI55" s="63"/>
      <c r="AJ55" s="63"/>
      <c r="AK55" s="63"/>
      <c r="AL55" s="79"/>
    </row>
    <row r="56" spans="3:38" ht="14.25" customHeight="1">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row>
    <row r="57" spans="3:38" ht="14.25" customHeight="1">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row>
    <row r="58" spans="2:4" ht="14.25" customHeight="1">
      <c r="B58" s="56">
        <v>4</v>
      </c>
      <c r="D58" s="56" t="s">
        <v>121</v>
      </c>
    </row>
    <row r="60" spans="3:6" ht="14.25" customHeight="1">
      <c r="C60" s="68" t="s">
        <v>122</v>
      </c>
      <c r="F60" s="56" t="s">
        <v>132</v>
      </c>
    </row>
    <row r="61" ht="14.25" customHeight="1">
      <c r="E61" s="56" t="s">
        <v>133</v>
      </c>
    </row>
    <row r="62" ht="14.25" customHeight="1">
      <c r="E62" s="56" t="s">
        <v>134</v>
      </c>
    </row>
    <row r="63" spans="3:6" ht="14.25" customHeight="1">
      <c r="C63" s="68" t="s">
        <v>123</v>
      </c>
      <c r="F63" s="56" t="s">
        <v>124</v>
      </c>
    </row>
    <row r="64" ht="14.25" customHeight="1">
      <c r="F64" s="56" t="s">
        <v>125</v>
      </c>
    </row>
    <row r="65" ht="14.25" customHeight="1">
      <c r="F65" s="56" t="s">
        <v>135</v>
      </c>
    </row>
    <row r="66" ht="14.25" customHeight="1">
      <c r="G66" s="56" t="s">
        <v>136</v>
      </c>
    </row>
    <row r="67" spans="3:6" ht="14.25" customHeight="1">
      <c r="C67" s="68" t="s">
        <v>126</v>
      </c>
      <c r="F67" s="56" t="s">
        <v>36</v>
      </c>
    </row>
    <row r="68" spans="4:6" ht="14.25" customHeight="1">
      <c r="D68" s="68" t="s">
        <v>346</v>
      </c>
      <c r="F68" s="56" t="s">
        <v>137</v>
      </c>
    </row>
    <row r="69" ht="14.25" customHeight="1">
      <c r="E69" s="56" t="s">
        <v>138</v>
      </c>
    </row>
    <row r="70" spans="5:7" ht="14.25" customHeight="1">
      <c r="E70" s="68" t="s">
        <v>337</v>
      </c>
      <c r="G70" s="56" t="s">
        <v>127</v>
      </c>
    </row>
    <row r="71" ht="14.25" customHeight="1">
      <c r="G71" s="56" t="s">
        <v>139</v>
      </c>
    </row>
    <row r="72" ht="14.25" customHeight="1">
      <c r="F72" s="56" t="s">
        <v>140</v>
      </c>
    </row>
    <row r="73" ht="14.25" customHeight="1">
      <c r="F73" s="56" t="s">
        <v>141</v>
      </c>
    </row>
    <row r="74" ht="14.25" customHeight="1">
      <c r="F74" s="56" t="s">
        <v>142</v>
      </c>
    </row>
    <row r="75" spans="5:7" ht="14.25" customHeight="1">
      <c r="E75" s="68" t="s">
        <v>338</v>
      </c>
      <c r="G75" s="56" t="s">
        <v>128</v>
      </c>
    </row>
    <row r="76" ht="14.25" customHeight="1">
      <c r="G76" s="56" t="s">
        <v>143</v>
      </c>
    </row>
    <row r="77" ht="14.25" customHeight="1">
      <c r="F77" s="56" t="s">
        <v>144</v>
      </c>
    </row>
    <row r="78" ht="14.25" customHeight="1">
      <c r="G78" s="56" t="s">
        <v>145</v>
      </c>
    </row>
    <row r="79" ht="14.25" customHeight="1">
      <c r="F79" s="56" t="s">
        <v>146</v>
      </c>
    </row>
    <row r="80" ht="14.25" customHeight="1">
      <c r="G80" s="56" t="s">
        <v>147</v>
      </c>
    </row>
    <row r="81" ht="14.25" customHeight="1">
      <c r="F81" s="56" t="s">
        <v>148</v>
      </c>
    </row>
    <row r="82" spans="5:7" ht="14.25" customHeight="1">
      <c r="E82" s="56" t="s">
        <v>339</v>
      </c>
      <c r="G82" s="56" t="s">
        <v>129</v>
      </c>
    </row>
    <row r="83" spans="6:8" ht="14.25" customHeight="1">
      <c r="F83" s="56" t="s">
        <v>347</v>
      </c>
      <c r="H83" s="56" t="s">
        <v>149</v>
      </c>
    </row>
    <row r="84" ht="14.25" customHeight="1">
      <c r="G84" s="56" t="s">
        <v>150</v>
      </c>
    </row>
    <row r="85" spans="7:10" ht="14.25" customHeight="1">
      <c r="G85" s="56" t="s">
        <v>131</v>
      </c>
      <c r="J85" s="56" t="s">
        <v>151</v>
      </c>
    </row>
    <row r="86" ht="14.25" customHeight="1">
      <c r="J86" s="56" t="s">
        <v>152</v>
      </c>
    </row>
    <row r="87" spans="6:8" ht="14.25" customHeight="1">
      <c r="F87" s="56" t="s">
        <v>348</v>
      </c>
      <c r="H87" s="56" t="s">
        <v>153</v>
      </c>
    </row>
    <row r="88" ht="14.25" customHeight="1">
      <c r="G88" s="56" t="s">
        <v>333</v>
      </c>
    </row>
    <row r="89" ht="14.25" customHeight="1">
      <c r="G89" s="56" t="s">
        <v>154</v>
      </c>
    </row>
    <row r="90" ht="14.25" customHeight="1">
      <c r="G90" s="56" t="s">
        <v>155</v>
      </c>
    </row>
    <row r="91" ht="14.25" customHeight="1">
      <c r="G91" s="56" t="s">
        <v>156</v>
      </c>
    </row>
    <row r="92" spans="6:8" ht="14.25" customHeight="1">
      <c r="F92" s="56" t="s">
        <v>349</v>
      </c>
      <c r="H92" s="56" t="s">
        <v>157</v>
      </c>
    </row>
    <row r="93" ht="14.25" customHeight="1">
      <c r="G93" s="56" t="s">
        <v>158</v>
      </c>
    </row>
    <row r="94" spans="6:8" ht="14.25" customHeight="1">
      <c r="F94" s="56" t="s">
        <v>350</v>
      </c>
      <c r="H94" s="56" t="s">
        <v>159</v>
      </c>
    </row>
    <row r="95" ht="14.25" customHeight="1">
      <c r="G95" s="56" t="s">
        <v>160</v>
      </c>
    </row>
    <row r="96" ht="14.25" customHeight="1">
      <c r="G96" s="56" t="s">
        <v>161</v>
      </c>
    </row>
    <row r="97" spans="7:10" ht="14.25" customHeight="1">
      <c r="G97" s="56" t="s">
        <v>98</v>
      </c>
      <c r="H97" s="56" t="s">
        <v>162</v>
      </c>
      <c r="J97" s="56" t="s">
        <v>163</v>
      </c>
    </row>
    <row r="98" ht="14.25" customHeight="1">
      <c r="J98" s="56" t="s">
        <v>164</v>
      </c>
    </row>
    <row r="99" spans="4:6" ht="14.25" customHeight="1">
      <c r="D99" s="68" t="s">
        <v>341</v>
      </c>
      <c r="F99" s="56" t="s">
        <v>165</v>
      </c>
    </row>
    <row r="100" ht="14.25" customHeight="1">
      <c r="E100" s="56" t="s">
        <v>166</v>
      </c>
    </row>
    <row r="102" spans="2:4" ht="14.25" customHeight="1">
      <c r="B102" s="56">
        <v>5</v>
      </c>
      <c r="D102" s="56" t="s">
        <v>167</v>
      </c>
    </row>
    <row r="104" spans="3:6" ht="14.25" customHeight="1">
      <c r="C104" s="68" t="s">
        <v>122</v>
      </c>
      <c r="F104" s="56" t="s">
        <v>168</v>
      </c>
    </row>
    <row r="105" spans="4:6" ht="14.25" customHeight="1">
      <c r="D105" s="56" t="s">
        <v>130</v>
      </c>
      <c r="F105" s="56" t="s">
        <v>169</v>
      </c>
    </row>
    <row r="106" ht="14.25" customHeight="1">
      <c r="E106" s="56" t="s">
        <v>170</v>
      </c>
    </row>
    <row r="107" spans="5:6" ht="14.25" customHeight="1">
      <c r="E107" s="56" t="s">
        <v>98</v>
      </c>
      <c r="F107" s="56" t="s">
        <v>373</v>
      </c>
    </row>
    <row r="108" ht="14.25" customHeight="1">
      <c r="F108" s="56" t="s">
        <v>171</v>
      </c>
    </row>
    <row r="109" ht="14.25" customHeight="1">
      <c r="F109" s="56" t="s">
        <v>172</v>
      </c>
    </row>
    <row r="110" spans="3:6" ht="14.25" customHeight="1">
      <c r="C110" s="68" t="s">
        <v>123</v>
      </c>
      <c r="F110" s="56" t="s">
        <v>173</v>
      </c>
    </row>
    <row r="111" spans="4:6" ht="14.25" customHeight="1">
      <c r="D111" s="56" t="s">
        <v>130</v>
      </c>
      <c r="F111" s="56" t="s">
        <v>174</v>
      </c>
    </row>
    <row r="112" ht="14.25" customHeight="1">
      <c r="E112" s="56" t="s">
        <v>175</v>
      </c>
    </row>
    <row r="113" spans="4:6" ht="14.25" customHeight="1">
      <c r="D113" s="56" t="s">
        <v>130</v>
      </c>
      <c r="F113" s="56" t="s">
        <v>176</v>
      </c>
    </row>
    <row r="114" ht="14.25" customHeight="1">
      <c r="E114" s="56" t="s">
        <v>267</v>
      </c>
    </row>
    <row r="116" spans="2:4" ht="14.25" customHeight="1">
      <c r="B116" s="56">
        <v>6</v>
      </c>
      <c r="D116" s="56" t="s">
        <v>112</v>
      </c>
    </row>
    <row r="118" spans="4:34" ht="14.25" customHeight="1">
      <c r="D118" s="56" t="s">
        <v>177</v>
      </c>
      <c r="E118" s="56" t="s">
        <v>178</v>
      </c>
      <c r="J118" s="56" t="s">
        <v>179</v>
      </c>
      <c r="K118" s="56" t="s">
        <v>186</v>
      </c>
      <c r="M118" s="56" t="s">
        <v>187</v>
      </c>
      <c r="P118" s="188">
        <f>IF(D8="","",D8)</f>
        <v>0</v>
      </c>
      <c r="Q118" s="188"/>
      <c r="R118" s="188"/>
      <c r="T118" s="56" t="s">
        <v>189</v>
      </c>
      <c r="V118" s="56" t="s">
        <v>190</v>
      </c>
      <c r="Y118" s="56" t="s">
        <v>191</v>
      </c>
      <c r="Z118" s="56" t="s">
        <v>192</v>
      </c>
      <c r="AD118" s="56" t="s">
        <v>193</v>
      </c>
      <c r="AF118" s="56" t="s">
        <v>194</v>
      </c>
      <c r="AH118" s="56" t="s">
        <v>195</v>
      </c>
    </row>
    <row r="120" spans="5:24" ht="14.25" customHeight="1">
      <c r="E120" s="56" t="s">
        <v>180</v>
      </c>
      <c r="N120" s="56" t="s">
        <v>167</v>
      </c>
      <c r="X120" s="56" t="s">
        <v>188</v>
      </c>
    </row>
    <row r="121" spans="3:29" ht="14.25" customHeight="1">
      <c r="C121" s="56" t="s">
        <v>181</v>
      </c>
      <c r="D121" s="177">
        <f>IF(AA7="","",AA7)</f>
      </c>
      <c r="E121" s="177"/>
      <c r="F121" s="177"/>
      <c r="G121" s="177"/>
      <c r="H121" s="177"/>
      <c r="I121" s="177"/>
      <c r="J121" s="177"/>
      <c r="K121" s="56" t="s">
        <v>179</v>
      </c>
      <c r="L121" s="56" t="s">
        <v>182</v>
      </c>
      <c r="M121" s="177">
        <f>IF(G9="","",G9)</f>
      </c>
      <c r="N121" s="177"/>
      <c r="O121" s="177"/>
      <c r="P121" s="177"/>
      <c r="Q121" s="177"/>
      <c r="R121" s="177"/>
      <c r="S121" s="177"/>
      <c r="T121" s="56" t="s">
        <v>183</v>
      </c>
      <c r="W121" s="189"/>
      <c r="X121" s="189"/>
      <c r="Y121" s="189"/>
      <c r="Z121" s="189"/>
      <c r="AA121" s="189"/>
      <c r="AB121" s="189"/>
      <c r="AC121" s="189"/>
    </row>
    <row r="122" spans="23:29" ht="14.25" customHeight="1">
      <c r="W122" s="189"/>
      <c r="X122" s="189"/>
      <c r="Y122" s="189"/>
      <c r="Z122" s="189"/>
      <c r="AA122" s="189"/>
      <c r="AB122" s="189"/>
      <c r="AC122" s="189"/>
    </row>
    <row r="123" spans="32:37" ht="14.25" customHeight="1">
      <c r="AF123" s="56" t="s">
        <v>197</v>
      </c>
      <c r="AK123" s="56" t="s">
        <v>196</v>
      </c>
    </row>
    <row r="124" spans="17:19" ht="14.25" customHeight="1">
      <c r="Q124" s="56" t="s">
        <v>198</v>
      </c>
      <c r="S124" s="56" t="s">
        <v>199</v>
      </c>
    </row>
    <row r="126" spans="33:36" ht="14.25" customHeight="1">
      <c r="AG126" s="82" t="s">
        <v>212</v>
      </c>
      <c r="AH126" s="82"/>
      <c r="AI126" s="82"/>
      <c r="AJ126" s="82"/>
    </row>
    <row r="127" spans="19:38" ht="14.25" customHeight="1">
      <c r="S127" s="56" t="s">
        <v>200</v>
      </c>
      <c r="U127" s="56" t="s">
        <v>187</v>
      </c>
      <c r="AB127" s="189" t="s">
        <v>362</v>
      </c>
      <c r="AC127" s="189"/>
      <c r="AD127" s="189"/>
      <c r="AE127" s="189"/>
      <c r="AF127" s="189"/>
      <c r="AG127" s="189"/>
      <c r="AH127" s="189"/>
      <c r="AI127" s="189"/>
      <c r="AJ127" s="189"/>
      <c r="AK127" s="189"/>
      <c r="AL127" s="189"/>
    </row>
    <row r="128" spans="29:37" ht="14.25" customHeight="1">
      <c r="AC128" s="189"/>
      <c r="AD128" s="189"/>
      <c r="AE128" s="189"/>
      <c r="AF128" s="189"/>
      <c r="AG128" s="189"/>
      <c r="AH128" s="189"/>
      <c r="AI128" s="189"/>
      <c r="AJ128" s="189"/>
      <c r="AK128" s="189"/>
    </row>
    <row r="130" spans="4:6" ht="14.25" customHeight="1">
      <c r="D130" s="68" t="s">
        <v>351</v>
      </c>
      <c r="F130" s="56" t="s">
        <v>201</v>
      </c>
    </row>
    <row r="131" spans="5:8" ht="14.25" customHeight="1">
      <c r="E131" s="188">
        <f>IF(P118="","",P118)</f>
        <v>0</v>
      </c>
      <c r="F131" s="188"/>
      <c r="G131" s="188"/>
      <c r="H131" s="56" t="s">
        <v>202</v>
      </c>
    </row>
    <row r="132" spans="4:9" ht="14.25" customHeight="1">
      <c r="D132" s="68" t="s">
        <v>341</v>
      </c>
      <c r="F132" s="188">
        <f>IF(P118="","",P118)</f>
        <v>0</v>
      </c>
      <c r="G132" s="188"/>
      <c r="H132" s="188"/>
      <c r="I132" s="56" t="s">
        <v>203</v>
      </c>
    </row>
    <row r="133" ht="14.25" customHeight="1">
      <c r="E133" s="56" t="s">
        <v>206</v>
      </c>
    </row>
    <row r="134" ht="14.25" customHeight="1">
      <c r="E134" s="56" t="s">
        <v>207</v>
      </c>
    </row>
    <row r="135" spans="4:26" ht="14.25" customHeight="1">
      <c r="D135" s="68" t="s">
        <v>352</v>
      </c>
      <c r="F135" s="56" t="s">
        <v>205</v>
      </c>
      <c r="W135" s="188">
        <f>IF(P118="","",P118)</f>
        <v>0</v>
      </c>
      <c r="X135" s="188"/>
      <c r="Y135" s="188"/>
      <c r="Z135" s="56" t="s">
        <v>202</v>
      </c>
    </row>
    <row r="136" spans="4:9" ht="14.25" customHeight="1">
      <c r="D136" s="68" t="s">
        <v>353</v>
      </c>
      <c r="F136" s="188">
        <f>IF(P118="","",P118)</f>
        <v>0</v>
      </c>
      <c r="G136" s="188"/>
      <c r="H136" s="188"/>
      <c r="I136" s="56" t="s">
        <v>208</v>
      </c>
    </row>
    <row r="137" ht="14.25" customHeight="1">
      <c r="E137" s="56" t="s">
        <v>209</v>
      </c>
    </row>
    <row r="139" spans="2:4" ht="14.25" customHeight="1">
      <c r="B139" s="56">
        <v>7</v>
      </c>
      <c r="D139" s="56" t="s">
        <v>210</v>
      </c>
    </row>
    <row r="141" ht="14.25" customHeight="1">
      <c r="D141" s="56" t="s">
        <v>334</v>
      </c>
    </row>
    <row r="142" ht="14.25" customHeight="1">
      <c r="C142" s="56" t="s">
        <v>335</v>
      </c>
    </row>
  </sheetData>
  <sheetProtection/>
  <mergeCells count="159">
    <mergeCell ref="W135:Y135"/>
    <mergeCell ref="F136:H136"/>
    <mergeCell ref="D121:J121"/>
    <mergeCell ref="AB127:AL127"/>
    <mergeCell ref="AC128:AK128"/>
    <mergeCell ref="E131:G131"/>
    <mergeCell ref="F132:H132"/>
    <mergeCell ref="M121:S121"/>
    <mergeCell ref="P118:R118"/>
    <mergeCell ref="W121:AC122"/>
    <mergeCell ref="K40:M40"/>
    <mergeCell ref="W40:AA40"/>
    <mergeCell ref="Q46:R46"/>
    <mergeCell ref="Q47:R47"/>
    <mergeCell ref="Q52:R52"/>
    <mergeCell ref="Q53:R53"/>
    <mergeCell ref="AA23:AD23"/>
    <mergeCell ref="AA24:AD24"/>
    <mergeCell ref="AA25:AD25"/>
    <mergeCell ref="AA26:AD26"/>
    <mergeCell ref="AA19:AD19"/>
    <mergeCell ref="AA20:AD20"/>
    <mergeCell ref="AA21:AD21"/>
    <mergeCell ref="AA22:AD22"/>
    <mergeCell ref="X24:Z24"/>
    <mergeCell ref="X25:Z25"/>
    <mergeCell ref="X26:Z26"/>
    <mergeCell ref="X27:Z27"/>
    <mergeCell ref="X20:Z20"/>
    <mergeCell ref="X21:Z21"/>
    <mergeCell ref="X22:Z22"/>
    <mergeCell ref="X23:Z23"/>
    <mergeCell ref="G24:O24"/>
    <mergeCell ref="G25:O25"/>
    <mergeCell ref="G26:O26"/>
    <mergeCell ref="G27:O27"/>
    <mergeCell ref="G20:O20"/>
    <mergeCell ref="G21:O21"/>
    <mergeCell ref="G22:O22"/>
    <mergeCell ref="G23:O23"/>
    <mergeCell ref="P24:U24"/>
    <mergeCell ref="P25:U25"/>
    <mergeCell ref="P26:U26"/>
    <mergeCell ref="P27:U27"/>
    <mergeCell ref="P20:U20"/>
    <mergeCell ref="P21:U21"/>
    <mergeCell ref="P22:U22"/>
    <mergeCell ref="P23:U23"/>
    <mergeCell ref="C24:F24"/>
    <mergeCell ref="C25:F25"/>
    <mergeCell ref="C26:F26"/>
    <mergeCell ref="C27:F27"/>
    <mergeCell ref="C20:F20"/>
    <mergeCell ref="C21:F21"/>
    <mergeCell ref="C22:F22"/>
    <mergeCell ref="C23:F23"/>
    <mergeCell ref="AA10:AG10"/>
    <mergeCell ref="C18:F18"/>
    <mergeCell ref="P19:U19"/>
    <mergeCell ref="C19:F19"/>
    <mergeCell ref="Q18:V18"/>
    <mergeCell ref="G18:O18"/>
    <mergeCell ref="G19:O19"/>
    <mergeCell ref="X19:Z19"/>
    <mergeCell ref="X18:Z18"/>
    <mergeCell ref="AA18:AD18"/>
    <mergeCell ref="M4:O4"/>
    <mergeCell ref="D8:F8"/>
    <mergeCell ref="G9:M9"/>
    <mergeCell ref="AA7:AG7"/>
    <mergeCell ref="AY27:BA27"/>
    <mergeCell ref="BB23:BD23"/>
    <mergeCell ref="BB24:BD24"/>
    <mergeCell ref="BB25:BD25"/>
    <mergeCell ref="BB26:BD26"/>
    <mergeCell ref="BB27:BD27"/>
    <mergeCell ref="AY26:BA26"/>
    <mergeCell ref="AS21:AU21"/>
    <mergeCell ref="AS22:AU22"/>
    <mergeCell ref="AS23:AU23"/>
    <mergeCell ref="AY17:BB17"/>
    <mergeCell ref="AS18:AU18"/>
    <mergeCell ref="AS19:AU19"/>
    <mergeCell ref="AV18:AX18"/>
    <mergeCell ref="AV19:AX19"/>
    <mergeCell ref="AS17:AW17"/>
    <mergeCell ref="AV23:AX23"/>
    <mergeCell ref="AY16:BB16"/>
    <mergeCell ref="AV20:AX20"/>
    <mergeCell ref="AV21:AX21"/>
    <mergeCell ref="AV22:AX22"/>
    <mergeCell ref="BB18:BD18"/>
    <mergeCell ref="BB19:BD19"/>
    <mergeCell ref="BB20:BD20"/>
    <mergeCell ref="BB21:BD21"/>
    <mergeCell ref="BB22:BD22"/>
    <mergeCell ref="AS16:AW16"/>
    <mergeCell ref="AV24:AX24"/>
    <mergeCell ref="AV25:AX25"/>
    <mergeCell ref="AV26:AX26"/>
    <mergeCell ref="AV27:AX27"/>
    <mergeCell ref="AY18:BA18"/>
    <mergeCell ref="AY19:BA19"/>
    <mergeCell ref="AY20:BA20"/>
    <mergeCell ref="AY21:BA21"/>
    <mergeCell ref="AY22:BA22"/>
    <mergeCell ref="AY23:BA23"/>
    <mergeCell ref="AY24:BA24"/>
    <mergeCell ref="AY25:BA25"/>
    <mergeCell ref="C35:H35"/>
    <mergeCell ref="C36:H36"/>
    <mergeCell ref="C37:H37"/>
    <mergeCell ref="AU29:AV29"/>
    <mergeCell ref="C31:H31"/>
    <mergeCell ref="C32:H32"/>
    <mergeCell ref="C33:H33"/>
    <mergeCell ref="C34:H34"/>
    <mergeCell ref="AS15:AT15"/>
    <mergeCell ref="C29:H29"/>
    <mergeCell ref="C30:H30"/>
    <mergeCell ref="AS29:AT29"/>
    <mergeCell ref="AE27:AL27"/>
    <mergeCell ref="AS24:AU24"/>
    <mergeCell ref="AS25:AU25"/>
    <mergeCell ref="AS26:AU26"/>
    <mergeCell ref="AS27:AU27"/>
    <mergeCell ref="AS20:AU20"/>
    <mergeCell ref="E40:G40"/>
    <mergeCell ref="V19:W19"/>
    <mergeCell ref="V20:W20"/>
    <mergeCell ref="V21:W21"/>
    <mergeCell ref="V22:W22"/>
    <mergeCell ref="V23:W23"/>
    <mergeCell ref="V24:W24"/>
    <mergeCell ref="V25:W25"/>
    <mergeCell ref="V26:W26"/>
    <mergeCell ref="V27:W27"/>
    <mergeCell ref="Q54:R54"/>
    <mergeCell ref="Q45:AK45"/>
    <mergeCell ref="Q48:R48"/>
    <mergeCell ref="Q49:R49"/>
    <mergeCell ref="Q50:R50"/>
    <mergeCell ref="Q51:R51"/>
    <mergeCell ref="AA27:AD27"/>
    <mergeCell ref="C49:H49"/>
    <mergeCell ref="J47:N47"/>
    <mergeCell ref="J49:O52"/>
    <mergeCell ref="C45:H45"/>
    <mergeCell ref="I45:O45"/>
    <mergeCell ref="D44:F44"/>
    <mergeCell ref="AE24:AL24"/>
    <mergeCell ref="AE25:AL25"/>
    <mergeCell ref="AE26:AL26"/>
    <mergeCell ref="AE18:AL18"/>
    <mergeCell ref="AE19:AL19"/>
    <mergeCell ref="AE20:AL20"/>
    <mergeCell ref="AE21:AL21"/>
    <mergeCell ref="AE22:AL22"/>
    <mergeCell ref="AE23:AL23"/>
  </mergeCells>
  <dataValidations count="5">
    <dataValidation type="list" allowBlank="1" showInputMessage="1" showErrorMessage="1" sqref="M4:O4">
      <formula1>$AM$4:$AM$8</formula1>
    </dataValidation>
    <dataValidation allowBlank="1" showInputMessage="1" showErrorMessage="1" imeMode="fullAlpha" sqref="P19:U27"/>
    <dataValidation type="list" allowBlank="1" showInputMessage="1" showErrorMessage="1" sqref="X19:Z27">
      <formula1>$AM$19:$AM$20</formula1>
    </dataValidation>
    <dataValidation type="list" allowBlank="1" showInputMessage="1" showErrorMessage="1" sqref="AA19:AD27">
      <formula1>$AQ$19:$AQ$21</formula1>
    </dataValidation>
    <dataValidation type="list" allowBlank="1" showInputMessage="1" showErrorMessage="1" sqref="G19:O27">
      <formula1>$AP$4:$AP$10</formula1>
    </dataValidation>
  </dataValidations>
  <printOptions/>
  <pageMargins left="0.984251968503937" right="0.4" top="0.51" bottom="0.7874015748031497" header="0.5118110236220472" footer="0.5118110236220472"/>
  <pageSetup horizontalDpi="600" verticalDpi="600" orientation="portrait" paperSize="9" scale="98" r:id="rId4"/>
  <headerFooter alignWithMargins="0">
    <oddFooter>&amp;C&amp;P</oddFooter>
  </headerFooter>
  <rowBreaks count="2" manualBreakCount="2">
    <brk id="57" max="37" man="1"/>
    <brk id="115" max="37" man="1"/>
  </rowBreaks>
  <colBreaks count="1" manualBreakCount="1">
    <brk id="38" max="65535" man="1"/>
  </colBreaks>
  <drawing r:id="rId3"/>
  <legacyDrawing r:id="rId2"/>
</worksheet>
</file>

<file path=xl/worksheets/sheet5.xml><?xml version="1.0" encoding="utf-8"?>
<worksheet xmlns="http://schemas.openxmlformats.org/spreadsheetml/2006/main" xmlns:r="http://schemas.openxmlformats.org/officeDocument/2006/relationships">
  <sheetPr>
    <tabColor indexed="62"/>
  </sheetPr>
  <dimension ref="B1:BD100"/>
  <sheetViews>
    <sheetView showGridLines="0" showRowColHeaders="0" view="pageBreakPreview" zoomScaleSheetLayoutView="100" zoomScalePageLayoutView="0" workbookViewId="0" topLeftCell="A49">
      <selection activeCell="V76" sqref="V76"/>
    </sheetView>
  </sheetViews>
  <sheetFormatPr defaultColWidth="2.375" defaultRowHeight="14.25" customHeight="1"/>
  <cols>
    <col min="1" max="16384" width="2.375" style="56" customWidth="1"/>
  </cols>
  <sheetData>
    <row r="1" spans="27:38" ht="14.25" customHeight="1">
      <c r="AA1" s="56" t="s">
        <v>182</v>
      </c>
      <c r="AB1" s="56" t="s">
        <v>249</v>
      </c>
      <c r="AL1" s="56" t="s">
        <v>183</v>
      </c>
    </row>
    <row r="2" spans="2:4" ht="14.25" customHeight="1">
      <c r="B2" s="56">
        <v>1</v>
      </c>
      <c r="D2" s="56" t="s">
        <v>250</v>
      </c>
    </row>
    <row r="3" spans="4:14" ht="14.25" customHeight="1">
      <c r="D3" s="56" t="s">
        <v>251</v>
      </c>
      <c r="N3" s="56" t="s">
        <v>252</v>
      </c>
    </row>
    <row r="4" spans="3:42" ht="14.25" customHeight="1">
      <c r="C4" s="56" t="s">
        <v>253</v>
      </c>
      <c r="P4" s="56" t="s">
        <v>254</v>
      </c>
      <c r="AM4" s="83"/>
      <c r="AP4" s="56" t="s">
        <v>214</v>
      </c>
    </row>
    <row r="5" ht="14.25" customHeight="1">
      <c r="AP5" s="56" t="s">
        <v>215</v>
      </c>
    </row>
    <row r="6" spans="2:42" ht="14.25" customHeight="1">
      <c r="B6" s="56">
        <v>2</v>
      </c>
      <c r="D6" s="56" t="s">
        <v>68</v>
      </c>
      <c r="AP6" s="56" t="s">
        <v>76</v>
      </c>
    </row>
    <row r="7" ht="14.25" customHeight="1">
      <c r="AP7" s="56" t="s">
        <v>77</v>
      </c>
    </row>
    <row r="8" spans="3:42" ht="14.25" customHeight="1">
      <c r="C8" s="203" t="s">
        <v>122</v>
      </c>
      <c r="D8" s="177"/>
      <c r="E8" s="56" t="s">
        <v>336</v>
      </c>
      <c r="AP8" s="56" t="s">
        <v>213</v>
      </c>
    </row>
    <row r="9" ht="14.25" customHeight="1" thickBot="1">
      <c r="AP9" s="56" t="s">
        <v>78</v>
      </c>
    </row>
    <row r="10" spans="3:42" ht="14.25" customHeight="1">
      <c r="C10" s="190" t="s">
        <v>219</v>
      </c>
      <c r="D10" s="154"/>
      <c r="E10" s="154"/>
      <c r="F10" s="154"/>
      <c r="G10" s="154" t="s">
        <v>71</v>
      </c>
      <c r="H10" s="154"/>
      <c r="I10" s="154"/>
      <c r="J10" s="154"/>
      <c r="K10" s="154"/>
      <c r="L10" s="154"/>
      <c r="M10" s="154"/>
      <c r="N10" s="154"/>
      <c r="O10" s="154"/>
      <c r="P10" s="57"/>
      <c r="Q10" s="170" t="s">
        <v>73</v>
      </c>
      <c r="R10" s="170"/>
      <c r="S10" s="170"/>
      <c r="T10" s="170"/>
      <c r="U10" s="170"/>
      <c r="V10" s="170"/>
      <c r="W10" s="58"/>
      <c r="X10" s="154" t="s">
        <v>82</v>
      </c>
      <c r="Y10" s="154"/>
      <c r="Z10" s="154"/>
      <c r="AA10" s="154" t="s">
        <v>81</v>
      </c>
      <c r="AB10" s="154"/>
      <c r="AC10" s="154"/>
      <c r="AD10" s="154"/>
      <c r="AE10" s="154" t="s">
        <v>85</v>
      </c>
      <c r="AF10" s="154"/>
      <c r="AG10" s="154"/>
      <c r="AH10" s="154"/>
      <c r="AI10" s="154"/>
      <c r="AJ10" s="154"/>
      <c r="AK10" s="154"/>
      <c r="AL10" s="155"/>
      <c r="AP10" s="83"/>
    </row>
    <row r="11" spans="3:38" ht="14.25" customHeight="1">
      <c r="C11" s="193"/>
      <c r="D11" s="194"/>
      <c r="E11" s="194"/>
      <c r="F11" s="194"/>
      <c r="G11" s="184"/>
      <c r="H11" s="184"/>
      <c r="I11" s="184"/>
      <c r="J11" s="184"/>
      <c r="K11" s="184"/>
      <c r="L11" s="184"/>
      <c r="M11" s="184"/>
      <c r="N11" s="184"/>
      <c r="O11" s="184"/>
      <c r="P11" s="191"/>
      <c r="Q11" s="192"/>
      <c r="R11" s="192"/>
      <c r="S11" s="192"/>
      <c r="T11" s="192"/>
      <c r="U11" s="192"/>
      <c r="V11" s="175" t="s">
        <v>360</v>
      </c>
      <c r="W11" s="176"/>
      <c r="X11" s="180"/>
      <c r="Y11" s="180"/>
      <c r="Z11" s="180"/>
      <c r="AA11" s="180"/>
      <c r="AB11" s="180"/>
      <c r="AC11" s="180"/>
      <c r="AD11" s="180"/>
      <c r="AE11" s="156"/>
      <c r="AF11" s="156"/>
      <c r="AG11" s="156"/>
      <c r="AH11" s="156"/>
      <c r="AI11" s="156"/>
      <c r="AJ11" s="156"/>
      <c r="AK11" s="156"/>
      <c r="AL11" s="157"/>
    </row>
    <row r="12" spans="3:45" ht="14.25" customHeight="1">
      <c r="C12" s="193"/>
      <c r="D12" s="194"/>
      <c r="E12" s="194"/>
      <c r="F12" s="194"/>
      <c r="G12" s="184"/>
      <c r="H12" s="184"/>
      <c r="I12" s="184"/>
      <c r="J12" s="184"/>
      <c r="K12" s="184"/>
      <c r="L12" s="184"/>
      <c r="M12" s="184"/>
      <c r="N12" s="184"/>
      <c r="O12" s="184"/>
      <c r="P12" s="191"/>
      <c r="Q12" s="192"/>
      <c r="R12" s="192"/>
      <c r="S12" s="192"/>
      <c r="T12" s="192"/>
      <c r="U12" s="192"/>
      <c r="V12" s="175" t="s">
        <v>360</v>
      </c>
      <c r="W12" s="176"/>
      <c r="X12" s="180"/>
      <c r="Y12" s="180"/>
      <c r="Z12" s="180"/>
      <c r="AA12" s="180"/>
      <c r="AB12" s="180"/>
      <c r="AC12" s="180"/>
      <c r="AD12" s="180"/>
      <c r="AE12" s="152"/>
      <c r="AF12" s="152"/>
      <c r="AG12" s="152"/>
      <c r="AH12" s="152"/>
      <c r="AI12" s="152"/>
      <c r="AJ12" s="152"/>
      <c r="AK12" s="152"/>
      <c r="AL12" s="153"/>
      <c r="AS12" s="56" t="s">
        <v>89</v>
      </c>
    </row>
    <row r="13" spans="3:45" ht="14.25" customHeight="1">
      <c r="C13" s="193"/>
      <c r="D13" s="194"/>
      <c r="E13" s="194"/>
      <c r="F13" s="194"/>
      <c r="G13" s="184"/>
      <c r="H13" s="184"/>
      <c r="I13" s="184"/>
      <c r="J13" s="184"/>
      <c r="K13" s="184"/>
      <c r="L13" s="184"/>
      <c r="M13" s="184"/>
      <c r="N13" s="184"/>
      <c r="O13" s="184"/>
      <c r="P13" s="191"/>
      <c r="Q13" s="192"/>
      <c r="R13" s="192"/>
      <c r="S13" s="192"/>
      <c r="T13" s="192"/>
      <c r="U13" s="192"/>
      <c r="V13" s="175" t="s">
        <v>360</v>
      </c>
      <c r="W13" s="176"/>
      <c r="X13" s="180"/>
      <c r="Y13" s="180"/>
      <c r="Z13" s="180"/>
      <c r="AA13" s="180"/>
      <c r="AB13" s="180"/>
      <c r="AC13" s="180"/>
      <c r="AD13" s="180"/>
      <c r="AE13" s="152"/>
      <c r="AF13" s="152"/>
      <c r="AG13" s="152"/>
      <c r="AH13" s="152"/>
      <c r="AI13" s="152"/>
      <c r="AJ13" s="152"/>
      <c r="AK13" s="152"/>
      <c r="AL13" s="153"/>
      <c r="AS13" s="56" t="s">
        <v>90</v>
      </c>
    </row>
    <row r="14" spans="3:38" ht="14.25" customHeight="1">
      <c r="C14" s="193"/>
      <c r="D14" s="194"/>
      <c r="E14" s="194"/>
      <c r="F14" s="194"/>
      <c r="G14" s="184"/>
      <c r="H14" s="184"/>
      <c r="I14" s="184"/>
      <c r="J14" s="184"/>
      <c r="K14" s="184"/>
      <c r="L14" s="184"/>
      <c r="M14" s="184"/>
      <c r="N14" s="184"/>
      <c r="O14" s="184"/>
      <c r="P14" s="191"/>
      <c r="Q14" s="192"/>
      <c r="R14" s="192"/>
      <c r="S14" s="192"/>
      <c r="T14" s="192"/>
      <c r="U14" s="192"/>
      <c r="V14" s="175" t="s">
        <v>360</v>
      </c>
      <c r="W14" s="176"/>
      <c r="X14" s="180"/>
      <c r="Y14" s="180"/>
      <c r="Z14" s="180"/>
      <c r="AA14" s="180"/>
      <c r="AB14" s="180"/>
      <c r="AC14" s="180"/>
      <c r="AD14" s="180"/>
      <c r="AE14" s="152"/>
      <c r="AF14" s="152"/>
      <c r="AG14" s="152"/>
      <c r="AH14" s="152"/>
      <c r="AI14" s="152"/>
      <c r="AJ14" s="152"/>
      <c r="AK14" s="152"/>
      <c r="AL14" s="153"/>
    </row>
    <row r="15" spans="3:47" ht="14.25" customHeight="1" thickBot="1">
      <c r="C15" s="195"/>
      <c r="D15" s="196"/>
      <c r="E15" s="196"/>
      <c r="F15" s="196"/>
      <c r="G15" s="199"/>
      <c r="H15" s="199"/>
      <c r="I15" s="199"/>
      <c r="J15" s="199"/>
      <c r="K15" s="199"/>
      <c r="L15" s="199"/>
      <c r="M15" s="199"/>
      <c r="N15" s="199"/>
      <c r="O15" s="199"/>
      <c r="P15" s="197"/>
      <c r="Q15" s="198"/>
      <c r="R15" s="198"/>
      <c r="S15" s="198"/>
      <c r="T15" s="198"/>
      <c r="U15" s="198"/>
      <c r="V15" s="167" t="s">
        <v>360</v>
      </c>
      <c r="W15" s="168"/>
      <c r="X15" s="172"/>
      <c r="Y15" s="172"/>
      <c r="Z15" s="172"/>
      <c r="AA15" s="172"/>
      <c r="AB15" s="172"/>
      <c r="AC15" s="172"/>
      <c r="AD15" s="172"/>
      <c r="AE15" s="178"/>
      <c r="AF15" s="178"/>
      <c r="AG15" s="178"/>
      <c r="AH15" s="178"/>
      <c r="AI15" s="178"/>
      <c r="AJ15" s="178"/>
      <c r="AK15" s="178"/>
      <c r="AL15" s="179"/>
      <c r="AS15" s="177" t="s">
        <v>217</v>
      </c>
      <c r="AT15" s="177"/>
      <c r="AU15" s="56" t="s">
        <v>218</v>
      </c>
    </row>
    <row r="16" spans="3:54" ht="14.25" customHeight="1">
      <c r="C16" s="56" t="s">
        <v>42</v>
      </c>
      <c r="AS16" s="181">
        <f ca="1">TODAY()</f>
        <v>44930</v>
      </c>
      <c r="AT16" s="181"/>
      <c r="AU16" s="181"/>
      <c r="AV16" s="181"/>
      <c r="AW16" s="181"/>
      <c r="AX16" s="59"/>
      <c r="AY16" s="183">
        <f>YEAR($AS$16)</f>
        <v>2023</v>
      </c>
      <c r="AZ16" s="183"/>
      <c r="BA16" s="183"/>
      <c r="BB16" s="183"/>
    </row>
    <row r="17" spans="3:54" ht="14.25" customHeight="1">
      <c r="C17" s="177">
        <f>IF(C11="","",CONCATENATE($AS$15,C11,$AU$15))</f>
      </c>
      <c r="D17" s="177"/>
      <c r="E17" s="177"/>
      <c r="F17" s="177"/>
      <c r="G17" s="177"/>
      <c r="H17" s="177"/>
      <c r="I17" s="62">
        <f>IF(AE11="","",IF(BB19="○",$AS$13,IF(AY19="×","１年毎の点検対象",CONCATENATE(AY19,$AS$12))))</f>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S17" s="185">
        <v>38078</v>
      </c>
      <c r="AT17" s="186"/>
      <c r="AU17" s="186"/>
      <c r="AV17" s="186"/>
      <c r="AW17" s="187"/>
      <c r="AY17" s="183">
        <f>YEAR(AS17)</f>
        <v>2004</v>
      </c>
      <c r="AZ17" s="183"/>
      <c r="BA17" s="183"/>
      <c r="BB17" s="183"/>
    </row>
    <row r="18" spans="3:56" ht="14.25" customHeight="1">
      <c r="C18" s="177">
        <f>IF(C12="","",CONCATENATE($AS$15,C12,$AU$15))</f>
      </c>
      <c r="D18" s="177"/>
      <c r="E18" s="177"/>
      <c r="F18" s="177"/>
      <c r="G18" s="177"/>
      <c r="H18" s="177"/>
      <c r="I18" s="62">
        <f>IF(AE12="","",IF(BB20="○",$AS$13,IF(AY20="×","１年毎の点検対象",CONCATENATE(AY20,$AS$12))))</f>
      </c>
      <c r="AS18" s="180" t="s">
        <v>3</v>
      </c>
      <c r="AT18" s="180"/>
      <c r="AU18" s="180"/>
      <c r="AV18" s="180" t="s">
        <v>86</v>
      </c>
      <c r="AW18" s="180"/>
      <c r="AX18" s="180"/>
      <c r="AY18" s="180" t="s">
        <v>87</v>
      </c>
      <c r="AZ18" s="180"/>
      <c r="BA18" s="180"/>
      <c r="BB18" s="184" t="s">
        <v>88</v>
      </c>
      <c r="BC18" s="184"/>
      <c r="BD18" s="184"/>
    </row>
    <row r="19" spans="3:56" ht="14.25" customHeight="1">
      <c r="C19" s="177">
        <f>IF(C13="","",CONCATENATE($AS$15,C13,$AU$15))</f>
      </c>
      <c r="D19" s="177"/>
      <c r="E19" s="177"/>
      <c r="F19" s="177"/>
      <c r="G19" s="177"/>
      <c r="H19" s="177"/>
      <c r="I19" s="62">
        <f>IF(AE13="","",IF(BB21="○",$AS$13,IF(AY21="×","１年毎の点検対象",CONCATENATE(AY21,$AS$12))))</f>
      </c>
      <c r="AM19" s="56" t="s">
        <v>79</v>
      </c>
      <c r="AQ19" s="56" t="s">
        <v>83</v>
      </c>
      <c r="AS19" s="173">
        <f>IF(AE11="","",YEAR(AE11))</f>
      </c>
      <c r="AT19" s="173"/>
      <c r="AU19" s="173"/>
      <c r="AV19" s="182">
        <f>IF(AS19="","",$AY$16-AS19)</f>
      </c>
      <c r="AW19" s="182"/>
      <c r="AX19" s="182"/>
      <c r="AY19" s="180">
        <f>IF(AE11="","",IF(AV19&gt;=15,"×",15-AV19+AS19))</f>
      </c>
      <c r="AZ19" s="180"/>
      <c r="BA19" s="180"/>
      <c r="BB19" s="180">
        <f>IF(X11="","",IF(X11="二重殻","○",IF(AA11="有","○","×")))</f>
      </c>
      <c r="BC19" s="180"/>
      <c r="BD19" s="180"/>
    </row>
    <row r="20" spans="3:56" ht="14.25" customHeight="1">
      <c r="C20" s="177">
        <f>IF(C14="","",CONCATENATE($AS$15,C14,$AU$15))</f>
      </c>
      <c r="D20" s="177"/>
      <c r="E20" s="177"/>
      <c r="F20" s="177"/>
      <c r="G20" s="177"/>
      <c r="H20" s="177"/>
      <c r="I20" s="62">
        <f>IF(AE14="","",IF(BB22="○",$AS$13,IF(AY22="×","１年毎の点検対象",CONCATENATE(AY22,$AS$12))))</f>
      </c>
      <c r="AM20" s="56" t="s">
        <v>80</v>
      </c>
      <c r="AQ20" s="56" t="s">
        <v>84</v>
      </c>
      <c r="AS20" s="173">
        <f>IF(AE12="","",YEAR(AE12))</f>
      </c>
      <c r="AT20" s="173"/>
      <c r="AU20" s="173"/>
      <c r="AV20" s="182">
        <f>IF(AS20="","",$AY$16-AS20)</f>
      </c>
      <c r="AW20" s="182"/>
      <c r="AX20" s="182"/>
      <c r="AY20" s="180">
        <f>IF(AE12="","",IF(AV20&gt;=15,"×",15-AV20+AS20))</f>
      </c>
      <c r="AZ20" s="180"/>
      <c r="BA20" s="180"/>
      <c r="BB20" s="180">
        <f>IF(X12="","",IF(X12="二重殻","○",IF(AA12="有","○","×")))</f>
      </c>
      <c r="BC20" s="180"/>
      <c r="BD20" s="180"/>
    </row>
    <row r="21" spans="3:56" ht="14.25" customHeight="1">
      <c r="C21" s="177">
        <f>IF(C15="","",CONCATENATE($AS$15,C15,$AU$15))</f>
      </c>
      <c r="D21" s="177"/>
      <c r="E21" s="177"/>
      <c r="F21" s="177"/>
      <c r="G21" s="177"/>
      <c r="H21" s="177"/>
      <c r="AS21" s="173">
        <f>IF(AE13="","",YEAR(AE13))</f>
      </c>
      <c r="AT21" s="173"/>
      <c r="AU21" s="173"/>
      <c r="AV21" s="182">
        <f>IF(AS21="","",$AY$16-AS21)</f>
      </c>
      <c r="AW21" s="182"/>
      <c r="AX21" s="182"/>
      <c r="AY21" s="180">
        <f>IF(AE13="","",IF(AV21&gt;=15,"×",15-AV21+AS21))</f>
      </c>
      <c r="AZ21" s="180"/>
      <c r="BA21" s="180"/>
      <c r="BB21" s="180">
        <f>IF(X13="","",IF(X13="二重殻","○",IF(AA13="有","○","×")))</f>
      </c>
      <c r="BC21" s="180"/>
      <c r="BD21" s="180"/>
    </row>
    <row r="22" spans="3:56" ht="14.25" customHeight="1">
      <c r="C22" s="203" t="s">
        <v>341</v>
      </c>
      <c r="D22" s="177"/>
      <c r="F22" s="56" t="s">
        <v>93</v>
      </c>
      <c r="AS22" s="173">
        <f>IF(AE14="","",YEAR(AE14))</f>
      </c>
      <c r="AT22" s="173"/>
      <c r="AU22" s="173"/>
      <c r="AV22" s="182">
        <f>IF(AS22="","",$AY$16-AS22)</f>
      </c>
      <c r="AW22" s="182"/>
      <c r="AX22" s="182"/>
      <c r="AY22" s="180">
        <f>IF(AE14="","",IF(AV22&gt;=15,"×",15-AV22+AS22))</f>
      </c>
      <c r="AZ22" s="180"/>
      <c r="BA22" s="180"/>
      <c r="BB22" s="180">
        <f>IF(X14="","",IF(X14="二重殻","○",IF(AA14="有","○","×")))</f>
      </c>
      <c r="BC22" s="180"/>
      <c r="BD22" s="180"/>
    </row>
    <row r="23" spans="45:56" ht="14.25" customHeight="1">
      <c r="AS23" s="173">
        <f>IF(AE15="","",YEAR(AE15))</f>
      </c>
      <c r="AT23" s="173"/>
      <c r="AU23" s="173"/>
      <c r="AV23" s="182">
        <f>IF(AS23="","",$AY$16-AS23)</f>
      </c>
      <c r="AW23" s="182"/>
      <c r="AX23" s="182"/>
      <c r="AY23" s="180">
        <f>IF(AE15="","",IF(AV23&gt;=15,"×",15-AV23+AS23))</f>
      </c>
      <c r="AZ23" s="180"/>
      <c r="BA23" s="180"/>
      <c r="BB23" s="180">
        <f>IF(X15="","",IF(X15="二重殻","○",IF(AA15="有","○","×")))</f>
      </c>
      <c r="BC23" s="180"/>
      <c r="BD23" s="180"/>
    </row>
    <row r="24" spans="5:47" ht="14.25" customHeight="1" thickBot="1">
      <c r="E24" s="174" t="str">
        <f>CONCATENATE(AS15,AS25)</f>
        <v>No0</v>
      </c>
      <c r="F24" s="174"/>
      <c r="G24" s="174"/>
      <c r="H24" s="63"/>
      <c r="I24" s="63" t="s">
        <v>222</v>
      </c>
      <c r="J24" s="63"/>
      <c r="K24" s="174" t="str">
        <f>CONCATENATE(AS15,AU25)</f>
        <v>No0</v>
      </c>
      <c r="L24" s="174"/>
      <c r="M24" s="174"/>
      <c r="Q24" s="63" t="s">
        <v>97</v>
      </c>
      <c r="R24" s="63"/>
      <c r="S24" s="63"/>
      <c r="T24" s="63"/>
      <c r="U24" s="63"/>
      <c r="V24" s="63" t="s">
        <v>223</v>
      </c>
      <c r="W24" s="200"/>
      <c r="X24" s="200"/>
      <c r="Y24" s="200"/>
      <c r="Z24" s="200"/>
      <c r="AA24" s="200"/>
      <c r="AB24" s="63" t="s">
        <v>224</v>
      </c>
      <c r="AC24" s="63" t="s">
        <v>100</v>
      </c>
      <c r="AS24" s="56" t="s">
        <v>220</v>
      </c>
      <c r="AU24" s="56" t="s">
        <v>221</v>
      </c>
    </row>
    <row r="25" spans="45:48" ht="14.25" customHeight="1">
      <c r="AS25" s="177">
        <f>MIN(C11:F15)</f>
        <v>0</v>
      </c>
      <c r="AT25" s="177"/>
      <c r="AU25" s="177">
        <f>MAX(C11:F15)</f>
        <v>0</v>
      </c>
      <c r="AV25" s="177"/>
    </row>
    <row r="26" spans="2:4" ht="14.25" customHeight="1">
      <c r="B26" s="56">
        <v>3</v>
      </c>
      <c r="D26" s="56" t="s">
        <v>332</v>
      </c>
    </row>
    <row r="28" spans="3:6" ht="14.25" customHeight="1" thickBot="1">
      <c r="C28" s="69"/>
      <c r="D28" s="56" t="s">
        <v>255</v>
      </c>
      <c r="E28" s="84"/>
      <c r="F28" s="84"/>
    </row>
    <row r="29" spans="3:43" ht="14.25" customHeight="1">
      <c r="C29" s="163" t="s">
        <v>119</v>
      </c>
      <c r="D29" s="164"/>
      <c r="E29" s="164"/>
      <c r="F29" s="164"/>
      <c r="G29" s="164"/>
      <c r="H29" s="164"/>
      <c r="I29" s="165" t="s">
        <v>118</v>
      </c>
      <c r="J29" s="164"/>
      <c r="K29" s="164"/>
      <c r="L29" s="164"/>
      <c r="M29" s="164"/>
      <c r="N29" s="164"/>
      <c r="O29" s="166"/>
      <c r="P29" s="70"/>
      <c r="Q29" s="170" t="s">
        <v>115</v>
      </c>
      <c r="R29" s="170"/>
      <c r="S29" s="170"/>
      <c r="T29" s="170"/>
      <c r="U29" s="170"/>
      <c r="V29" s="170"/>
      <c r="W29" s="170"/>
      <c r="X29" s="170"/>
      <c r="Y29" s="170"/>
      <c r="Z29" s="170"/>
      <c r="AA29" s="170"/>
      <c r="AB29" s="170"/>
      <c r="AC29" s="170"/>
      <c r="AD29" s="170"/>
      <c r="AE29" s="170"/>
      <c r="AF29" s="170"/>
      <c r="AG29" s="170"/>
      <c r="AH29" s="170"/>
      <c r="AI29" s="170"/>
      <c r="AJ29" s="170"/>
      <c r="AK29" s="170"/>
      <c r="AL29" s="71"/>
      <c r="AM29" s="62"/>
      <c r="AN29" s="62"/>
      <c r="AO29" s="62"/>
      <c r="AP29" s="62"/>
      <c r="AQ29" s="62"/>
    </row>
    <row r="30" spans="3:38" ht="14.25" customHeight="1">
      <c r="C30" s="72"/>
      <c r="D30" s="60"/>
      <c r="E30" s="60"/>
      <c r="F30" s="60"/>
      <c r="G30" s="60"/>
      <c r="H30" s="60"/>
      <c r="I30" s="64"/>
      <c r="J30" s="60"/>
      <c r="K30" s="60"/>
      <c r="L30" s="60"/>
      <c r="M30" s="60"/>
      <c r="N30" s="60"/>
      <c r="O30" s="61"/>
      <c r="P30" s="64"/>
      <c r="Q30" s="201" t="s">
        <v>225</v>
      </c>
      <c r="R30" s="202"/>
      <c r="S30" s="60" t="s">
        <v>101</v>
      </c>
      <c r="T30" s="60"/>
      <c r="U30" s="60"/>
      <c r="V30" s="60"/>
      <c r="W30" s="60"/>
      <c r="X30" s="60"/>
      <c r="Y30" s="60"/>
      <c r="Z30" s="60"/>
      <c r="AA30" s="60"/>
      <c r="AB30" s="60"/>
      <c r="AC30" s="60"/>
      <c r="AD30" s="60"/>
      <c r="AE30" s="60"/>
      <c r="AF30" s="60"/>
      <c r="AG30" s="60"/>
      <c r="AH30" s="60"/>
      <c r="AI30" s="60"/>
      <c r="AJ30" s="60"/>
      <c r="AK30" s="60"/>
      <c r="AL30" s="73"/>
    </row>
    <row r="31" spans="3:38" ht="14.25" customHeight="1">
      <c r="C31" s="74"/>
      <c r="D31" s="66"/>
      <c r="E31" s="66"/>
      <c r="F31" s="66"/>
      <c r="G31" s="66"/>
      <c r="H31" s="66"/>
      <c r="I31" s="65"/>
      <c r="J31" s="160" t="s">
        <v>116</v>
      </c>
      <c r="K31" s="160"/>
      <c r="L31" s="160"/>
      <c r="M31" s="160"/>
      <c r="N31" s="160"/>
      <c r="O31" s="67"/>
      <c r="P31" s="65"/>
      <c r="Q31" s="169" t="s">
        <v>226</v>
      </c>
      <c r="R31" s="169"/>
      <c r="S31" s="66" t="s">
        <v>102</v>
      </c>
      <c r="T31" s="66"/>
      <c r="U31" s="66"/>
      <c r="V31" s="66"/>
      <c r="W31" s="66"/>
      <c r="X31" s="66"/>
      <c r="Y31" s="66"/>
      <c r="Z31" s="66"/>
      <c r="AA31" s="66"/>
      <c r="AB31" s="66"/>
      <c r="AC31" s="66"/>
      <c r="AD31" s="66"/>
      <c r="AE31" s="66"/>
      <c r="AF31" s="66"/>
      <c r="AG31" s="66"/>
      <c r="AH31" s="66"/>
      <c r="AI31" s="66"/>
      <c r="AJ31" s="66"/>
      <c r="AK31" s="66"/>
      <c r="AL31" s="75"/>
    </row>
    <row r="32" spans="3:38" ht="14.25" customHeight="1">
      <c r="C32" s="74"/>
      <c r="D32" s="66"/>
      <c r="E32" s="66"/>
      <c r="F32" s="66"/>
      <c r="G32" s="66"/>
      <c r="H32" s="66"/>
      <c r="I32" s="65"/>
      <c r="J32" s="66"/>
      <c r="K32" s="66"/>
      <c r="L32" s="66"/>
      <c r="M32" s="66"/>
      <c r="N32" s="66"/>
      <c r="O32" s="67"/>
      <c r="P32" s="65"/>
      <c r="Q32" s="169" t="s">
        <v>227</v>
      </c>
      <c r="R32" s="169"/>
      <c r="S32" s="66" t="s">
        <v>103</v>
      </c>
      <c r="T32" s="66"/>
      <c r="U32" s="66"/>
      <c r="V32" s="66"/>
      <c r="W32" s="66"/>
      <c r="X32" s="66"/>
      <c r="Y32" s="66"/>
      <c r="Z32" s="66"/>
      <c r="AA32" s="66"/>
      <c r="AB32" s="66"/>
      <c r="AC32" s="66"/>
      <c r="AD32" s="66"/>
      <c r="AE32" s="66"/>
      <c r="AF32" s="66"/>
      <c r="AG32" s="66"/>
      <c r="AH32" s="66"/>
      <c r="AI32" s="66"/>
      <c r="AJ32" s="66"/>
      <c r="AK32" s="66"/>
      <c r="AL32" s="75"/>
    </row>
    <row r="33" spans="3:38" ht="14.25" customHeight="1">
      <c r="C33" s="158" t="s">
        <v>64</v>
      </c>
      <c r="D33" s="159"/>
      <c r="E33" s="159"/>
      <c r="F33" s="159"/>
      <c r="G33" s="159"/>
      <c r="H33" s="159"/>
      <c r="I33" s="65"/>
      <c r="J33" s="161" t="s">
        <v>117</v>
      </c>
      <c r="K33" s="161"/>
      <c r="L33" s="161"/>
      <c r="M33" s="161"/>
      <c r="N33" s="161"/>
      <c r="O33" s="162"/>
      <c r="P33" s="65"/>
      <c r="Q33" s="169" t="s">
        <v>228</v>
      </c>
      <c r="R33" s="169"/>
      <c r="S33" s="66" t="s">
        <v>104</v>
      </c>
      <c r="T33" s="66"/>
      <c r="U33" s="66"/>
      <c r="V33" s="66"/>
      <c r="W33" s="66"/>
      <c r="X33" s="66"/>
      <c r="Y33" s="66"/>
      <c r="Z33" s="66"/>
      <c r="AA33" s="66"/>
      <c r="AB33" s="66"/>
      <c r="AC33" s="66"/>
      <c r="AD33" s="66"/>
      <c r="AE33" s="66"/>
      <c r="AF33" s="66"/>
      <c r="AG33" s="66"/>
      <c r="AH33" s="66"/>
      <c r="AI33" s="66"/>
      <c r="AJ33" s="66"/>
      <c r="AK33" s="66"/>
      <c r="AL33" s="75"/>
    </row>
    <row r="34" spans="3:38" ht="14.25" customHeight="1">
      <c r="C34" s="74"/>
      <c r="D34" s="66"/>
      <c r="E34" s="66"/>
      <c r="F34" s="66"/>
      <c r="G34" s="66"/>
      <c r="H34" s="66"/>
      <c r="I34" s="65"/>
      <c r="J34" s="161"/>
      <c r="K34" s="161"/>
      <c r="L34" s="161"/>
      <c r="M34" s="161"/>
      <c r="N34" s="161"/>
      <c r="O34" s="162"/>
      <c r="P34" s="65"/>
      <c r="Q34" s="171" t="s">
        <v>229</v>
      </c>
      <c r="R34" s="160"/>
      <c r="S34" s="66" t="s">
        <v>110</v>
      </c>
      <c r="T34" s="66"/>
      <c r="U34" s="66"/>
      <c r="V34" s="66"/>
      <c r="W34" s="66"/>
      <c r="X34" s="66"/>
      <c r="Y34" s="66"/>
      <c r="Z34" s="66"/>
      <c r="AA34" s="66"/>
      <c r="AB34" s="66"/>
      <c r="AC34" s="66"/>
      <c r="AD34" s="66"/>
      <c r="AE34" s="66"/>
      <c r="AF34" s="66"/>
      <c r="AG34" s="66"/>
      <c r="AH34" s="66"/>
      <c r="AI34" s="66"/>
      <c r="AJ34" s="66"/>
      <c r="AK34" s="66"/>
      <c r="AL34" s="75"/>
    </row>
    <row r="35" spans="3:38" ht="14.25" customHeight="1">
      <c r="C35" s="74"/>
      <c r="D35" s="66"/>
      <c r="E35" s="66"/>
      <c r="F35" s="66"/>
      <c r="G35" s="66"/>
      <c r="H35" s="66"/>
      <c r="I35" s="65"/>
      <c r="J35" s="161"/>
      <c r="K35" s="161"/>
      <c r="L35" s="161"/>
      <c r="M35" s="161"/>
      <c r="N35" s="161"/>
      <c r="O35" s="162"/>
      <c r="P35" s="65"/>
      <c r="Q35" s="171" t="s">
        <v>108</v>
      </c>
      <c r="R35" s="160"/>
      <c r="S35" s="66" t="s">
        <v>111</v>
      </c>
      <c r="T35" s="66"/>
      <c r="U35" s="66"/>
      <c r="V35" s="66"/>
      <c r="W35" s="66"/>
      <c r="X35" s="66"/>
      <c r="Y35" s="66"/>
      <c r="Z35" s="66"/>
      <c r="AA35" s="66"/>
      <c r="AB35" s="66"/>
      <c r="AC35" s="66"/>
      <c r="AD35" s="66"/>
      <c r="AE35" s="66"/>
      <c r="AF35" s="66"/>
      <c r="AG35" s="66"/>
      <c r="AH35" s="66"/>
      <c r="AI35" s="66"/>
      <c r="AJ35" s="66"/>
      <c r="AK35" s="66"/>
      <c r="AL35" s="75"/>
    </row>
    <row r="36" spans="3:38" ht="14.25" customHeight="1">
      <c r="C36" s="74"/>
      <c r="D36" s="66"/>
      <c r="E36" s="66"/>
      <c r="F36" s="66"/>
      <c r="G36" s="66"/>
      <c r="H36" s="66"/>
      <c r="I36" s="65"/>
      <c r="J36" s="161"/>
      <c r="K36" s="161"/>
      <c r="L36" s="161"/>
      <c r="M36" s="161"/>
      <c r="N36" s="161"/>
      <c r="O36" s="162"/>
      <c r="P36" s="65"/>
      <c r="Q36" s="171" t="s">
        <v>109</v>
      </c>
      <c r="R36" s="160"/>
      <c r="S36" s="66" t="s">
        <v>112</v>
      </c>
      <c r="T36" s="66"/>
      <c r="U36" s="66"/>
      <c r="V36" s="66"/>
      <c r="W36" s="66"/>
      <c r="X36" s="66"/>
      <c r="Y36" s="66"/>
      <c r="Z36" s="66"/>
      <c r="AA36" s="66"/>
      <c r="AB36" s="66"/>
      <c r="AC36" s="66"/>
      <c r="AD36" s="66"/>
      <c r="AE36" s="66"/>
      <c r="AF36" s="66"/>
      <c r="AG36" s="66"/>
      <c r="AH36" s="66"/>
      <c r="AI36" s="66"/>
      <c r="AJ36" s="66"/>
      <c r="AK36" s="66"/>
      <c r="AL36" s="75"/>
    </row>
    <row r="37" spans="3:38" ht="14.25" customHeight="1">
      <c r="C37" s="74"/>
      <c r="D37" s="66"/>
      <c r="E37" s="66"/>
      <c r="F37" s="66"/>
      <c r="G37" s="66"/>
      <c r="H37" s="66"/>
      <c r="I37" s="65"/>
      <c r="J37" s="66"/>
      <c r="K37" s="66"/>
      <c r="L37" s="66"/>
      <c r="M37" s="66"/>
      <c r="N37" s="66"/>
      <c r="O37" s="67"/>
      <c r="P37" s="65"/>
      <c r="Q37" s="169" t="s">
        <v>230</v>
      </c>
      <c r="R37" s="169"/>
      <c r="S37" s="66" t="s">
        <v>113</v>
      </c>
      <c r="T37" s="66"/>
      <c r="U37" s="66"/>
      <c r="V37" s="66"/>
      <c r="W37" s="66"/>
      <c r="X37" s="66"/>
      <c r="Y37" s="66"/>
      <c r="Z37" s="66"/>
      <c r="AA37" s="66"/>
      <c r="AB37" s="66"/>
      <c r="AC37" s="66"/>
      <c r="AD37" s="66"/>
      <c r="AE37" s="66"/>
      <c r="AF37" s="66"/>
      <c r="AG37" s="66"/>
      <c r="AH37" s="66"/>
      <c r="AI37" s="66"/>
      <c r="AJ37" s="66"/>
      <c r="AK37" s="66"/>
      <c r="AL37" s="75"/>
    </row>
    <row r="38" spans="3:38" ht="14.25" customHeight="1">
      <c r="C38" s="74"/>
      <c r="D38" s="66"/>
      <c r="E38" s="66"/>
      <c r="F38" s="66"/>
      <c r="G38" s="66"/>
      <c r="H38" s="66"/>
      <c r="I38" s="65"/>
      <c r="J38" s="66"/>
      <c r="K38" s="66"/>
      <c r="L38" s="66"/>
      <c r="M38" s="66"/>
      <c r="N38" s="66"/>
      <c r="O38" s="67"/>
      <c r="P38" s="65"/>
      <c r="Q38" s="169" t="s">
        <v>231</v>
      </c>
      <c r="R38" s="169"/>
      <c r="S38" s="66" t="s">
        <v>114</v>
      </c>
      <c r="T38" s="66"/>
      <c r="U38" s="66"/>
      <c r="V38" s="66"/>
      <c r="W38" s="66"/>
      <c r="X38" s="66"/>
      <c r="Y38" s="66"/>
      <c r="Z38" s="66"/>
      <c r="AA38" s="66"/>
      <c r="AB38" s="66"/>
      <c r="AC38" s="66"/>
      <c r="AD38" s="66"/>
      <c r="AE38" s="66"/>
      <c r="AF38" s="66"/>
      <c r="AG38" s="66"/>
      <c r="AH38" s="66"/>
      <c r="AI38" s="66"/>
      <c r="AJ38" s="66"/>
      <c r="AK38" s="66"/>
      <c r="AL38" s="75"/>
    </row>
    <row r="39" spans="3:38" ht="14.25" customHeight="1" thickBot="1">
      <c r="C39" s="76"/>
      <c r="D39" s="63"/>
      <c r="E39" s="63"/>
      <c r="F39" s="63"/>
      <c r="G39" s="63"/>
      <c r="H39" s="63"/>
      <c r="I39" s="77"/>
      <c r="J39" s="63"/>
      <c r="K39" s="63"/>
      <c r="L39" s="63"/>
      <c r="M39" s="63"/>
      <c r="N39" s="63"/>
      <c r="O39" s="78"/>
      <c r="P39" s="77"/>
      <c r="Q39" s="63"/>
      <c r="R39" s="63"/>
      <c r="S39" s="63"/>
      <c r="T39" s="63"/>
      <c r="U39" s="63"/>
      <c r="V39" s="63"/>
      <c r="W39" s="63"/>
      <c r="X39" s="63"/>
      <c r="Y39" s="63"/>
      <c r="Z39" s="63"/>
      <c r="AA39" s="63"/>
      <c r="AB39" s="63"/>
      <c r="AC39" s="63"/>
      <c r="AD39" s="63"/>
      <c r="AE39" s="63"/>
      <c r="AF39" s="63"/>
      <c r="AG39" s="63"/>
      <c r="AH39" s="63"/>
      <c r="AI39" s="63"/>
      <c r="AJ39" s="63"/>
      <c r="AK39" s="63"/>
      <c r="AL39" s="79"/>
    </row>
    <row r="40" spans="2:4" ht="14.25" customHeight="1">
      <c r="B40" s="56">
        <v>4</v>
      </c>
      <c r="D40" s="56" t="s">
        <v>121</v>
      </c>
    </row>
    <row r="42" spans="3:6" ht="14.25" customHeight="1">
      <c r="C42" s="68" t="s">
        <v>232</v>
      </c>
      <c r="F42" s="56" t="s">
        <v>132</v>
      </c>
    </row>
    <row r="43" ht="14.25" customHeight="1">
      <c r="E43" s="56" t="s">
        <v>133</v>
      </c>
    </row>
    <row r="44" ht="14.25" customHeight="1">
      <c r="E44" s="56" t="s">
        <v>134</v>
      </c>
    </row>
    <row r="45" spans="3:6" ht="14.25" customHeight="1">
      <c r="C45" s="68" t="s">
        <v>233</v>
      </c>
      <c r="F45" s="56" t="s">
        <v>124</v>
      </c>
    </row>
    <row r="46" ht="14.25" customHeight="1">
      <c r="F46" s="56" t="s">
        <v>125</v>
      </c>
    </row>
    <row r="47" ht="14.25" customHeight="1">
      <c r="F47" s="56" t="s">
        <v>135</v>
      </c>
    </row>
    <row r="48" ht="14.25" customHeight="1">
      <c r="G48" s="56" t="s">
        <v>136</v>
      </c>
    </row>
    <row r="49" spans="3:6" ht="14.25" customHeight="1">
      <c r="C49" s="68" t="s">
        <v>234</v>
      </c>
      <c r="F49" s="56" t="s">
        <v>36</v>
      </c>
    </row>
    <row r="50" spans="4:6" ht="14.25" customHeight="1">
      <c r="D50" s="56" t="s">
        <v>337</v>
      </c>
      <c r="F50" s="56" t="s">
        <v>256</v>
      </c>
    </row>
    <row r="51" ht="14.25" customHeight="1">
      <c r="E51" s="56" t="s">
        <v>257</v>
      </c>
    </row>
    <row r="54" spans="4:6" ht="14.25" customHeight="1">
      <c r="D54" s="56" t="s">
        <v>338</v>
      </c>
      <c r="F54" s="56" t="s">
        <v>258</v>
      </c>
    </row>
    <row r="55" ht="14.25" customHeight="1">
      <c r="E55" s="56" t="s">
        <v>259</v>
      </c>
    </row>
    <row r="56" ht="14.25" customHeight="1">
      <c r="E56" s="56" t="s">
        <v>260</v>
      </c>
    </row>
    <row r="57" ht="14.25" customHeight="1">
      <c r="E57" s="56" t="s">
        <v>261</v>
      </c>
    </row>
    <row r="58" ht="14.25" customHeight="1">
      <c r="E58" s="56" t="s">
        <v>262</v>
      </c>
    </row>
    <row r="59" spans="4:6" ht="14.25" customHeight="1">
      <c r="D59" s="56" t="s">
        <v>339</v>
      </c>
      <c r="F59" s="56" t="s">
        <v>263</v>
      </c>
    </row>
    <row r="60" ht="14.25" customHeight="1">
      <c r="E60" s="56" t="s">
        <v>264</v>
      </c>
    </row>
    <row r="62" spans="2:4" ht="14.25" customHeight="1">
      <c r="B62" s="56">
        <v>5</v>
      </c>
      <c r="D62" s="56" t="s">
        <v>167</v>
      </c>
    </row>
    <row r="64" spans="3:6" ht="14.25" customHeight="1">
      <c r="C64" s="68" t="s">
        <v>235</v>
      </c>
      <c r="F64" s="56" t="s">
        <v>168</v>
      </c>
    </row>
    <row r="65" spans="4:6" ht="14.25" customHeight="1">
      <c r="D65" s="56" t="s">
        <v>236</v>
      </c>
      <c r="F65" s="56" t="s">
        <v>265</v>
      </c>
    </row>
    <row r="66" ht="14.25" customHeight="1">
      <c r="E66" s="56" t="s">
        <v>266</v>
      </c>
    </row>
    <row r="68" spans="3:6" ht="14.25" customHeight="1">
      <c r="C68" s="68" t="s">
        <v>237</v>
      </c>
      <c r="F68" s="56" t="s">
        <v>173</v>
      </c>
    </row>
    <row r="69" spans="4:6" ht="14.25" customHeight="1">
      <c r="D69" s="56" t="s">
        <v>238</v>
      </c>
      <c r="F69" s="56" t="s">
        <v>174</v>
      </c>
    </row>
    <row r="70" ht="14.25" customHeight="1">
      <c r="E70" s="56" t="s">
        <v>239</v>
      </c>
    </row>
    <row r="71" spans="4:6" ht="14.25" customHeight="1">
      <c r="D71" s="56" t="s">
        <v>238</v>
      </c>
      <c r="F71" s="56" t="s">
        <v>176</v>
      </c>
    </row>
    <row r="72" ht="14.25" customHeight="1">
      <c r="E72" s="56" t="s">
        <v>267</v>
      </c>
    </row>
    <row r="74" spans="2:4" ht="14.25" customHeight="1">
      <c r="B74" s="56">
        <v>6</v>
      </c>
      <c r="D74" s="56" t="s">
        <v>112</v>
      </c>
    </row>
    <row r="76" spans="4:22" ht="14.25" customHeight="1">
      <c r="D76" s="56" t="s">
        <v>240</v>
      </c>
      <c r="E76" s="56" t="s">
        <v>178</v>
      </c>
      <c r="J76" s="56" t="s">
        <v>241</v>
      </c>
      <c r="K76" s="56" t="s">
        <v>242</v>
      </c>
      <c r="M76" s="56" t="s">
        <v>187</v>
      </c>
      <c r="P76" s="188"/>
      <c r="Q76" s="188"/>
      <c r="R76" s="188"/>
      <c r="T76" s="56" t="s">
        <v>243</v>
      </c>
      <c r="V76" s="56" t="s">
        <v>190</v>
      </c>
    </row>
    <row r="78" spans="5:24" ht="14.25" customHeight="1">
      <c r="E78" s="56" t="s">
        <v>180</v>
      </c>
      <c r="N78" s="56" t="s">
        <v>167</v>
      </c>
      <c r="X78" s="56" t="s">
        <v>269</v>
      </c>
    </row>
    <row r="79" spans="3:34" ht="14.25" customHeight="1">
      <c r="C79" s="56" t="s">
        <v>245</v>
      </c>
      <c r="D79" s="177" t="s">
        <v>178</v>
      </c>
      <c r="E79" s="177"/>
      <c r="F79" s="177"/>
      <c r="G79" s="177"/>
      <c r="H79" s="177"/>
      <c r="I79" s="177"/>
      <c r="J79" s="177"/>
      <c r="K79" s="56" t="s">
        <v>246</v>
      </c>
      <c r="L79" s="56" t="s">
        <v>245</v>
      </c>
      <c r="M79" s="177" t="s">
        <v>268</v>
      </c>
      <c r="N79" s="177"/>
      <c r="O79" s="177"/>
      <c r="P79" s="177"/>
      <c r="Q79" s="177"/>
      <c r="R79" s="177"/>
      <c r="S79" s="177"/>
      <c r="T79" s="56" t="s">
        <v>246</v>
      </c>
      <c r="W79" s="189"/>
      <c r="X79" s="189"/>
      <c r="Y79" s="189"/>
      <c r="Z79" s="189"/>
      <c r="AA79" s="189"/>
      <c r="AB79" s="189"/>
      <c r="AC79" s="189"/>
      <c r="AF79" s="56" t="s">
        <v>244</v>
      </c>
      <c r="AH79" s="56" t="s">
        <v>195</v>
      </c>
    </row>
    <row r="80" spans="23:29" ht="14.25" customHeight="1">
      <c r="W80" s="189"/>
      <c r="X80" s="189"/>
      <c r="Y80" s="189"/>
      <c r="Z80" s="189"/>
      <c r="AA80" s="189"/>
      <c r="AB80" s="189"/>
      <c r="AC80" s="189"/>
    </row>
    <row r="81" spans="24:37" ht="14.25" customHeight="1">
      <c r="X81" s="56" t="s">
        <v>47</v>
      </c>
      <c r="Y81" s="56" t="s">
        <v>192</v>
      </c>
      <c r="AC81" s="56" t="s">
        <v>216</v>
      </c>
      <c r="AF81" s="56" t="s">
        <v>197</v>
      </c>
      <c r="AK81" s="56" t="s">
        <v>196</v>
      </c>
    </row>
    <row r="83" spans="17:19" ht="14.25" customHeight="1">
      <c r="Q83" s="56" t="s">
        <v>247</v>
      </c>
      <c r="S83" s="56" t="s">
        <v>199</v>
      </c>
    </row>
    <row r="84" spans="33:36" ht="14.25" customHeight="1">
      <c r="AG84" s="82" t="s">
        <v>212</v>
      </c>
      <c r="AH84" s="82"/>
      <c r="AI84" s="82"/>
      <c r="AJ84" s="82"/>
    </row>
    <row r="85" spans="19:38" ht="14.25" customHeight="1">
      <c r="S85" s="56" t="s">
        <v>248</v>
      </c>
      <c r="U85" s="56" t="s">
        <v>187</v>
      </c>
      <c r="AB85" s="189" t="s">
        <v>362</v>
      </c>
      <c r="AC85" s="189"/>
      <c r="AD85" s="189"/>
      <c r="AE85" s="189"/>
      <c r="AF85" s="189"/>
      <c r="AG85" s="189"/>
      <c r="AH85" s="189"/>
      <c r="AI85" s="189"/>
      <c r="AJ85" s="189"/>
      <c r="AK85" s="189"/>
      <c r="AL85" s="189"/>
    </row>
    <row r="86" spans="29:37" ht="14.25" customHeight="1">
      <c r="AC86" s="189"/>
      <c r="AD86" s="189"/>
      <c r="AE86" s="189"/>
      <c r="AF86" s="189"/>
      <c r="AG86" s="189"/>
      <c r="AH86" s="189"/>
      <c r="AI86" s="189"/>
      <c r="AJ86" s="189"/>
      <c r="AK86" s="189"/>
    </row>
    <row r="88" spans="3:6" ht="14.25" customHeight="1">
      <c r="C88" s="68" t="s">
        <v>340</v>
      </c>
      <c r="F88" s="56" t="s">
        <v>201</v>
      </c>
    </row>
    <row r="89" spans="5:7" ht="14.25" customHeight="1">
      <c r="E89" s="56" t="s">
        <v>342</v>
      </c>
      <c r="F89" s="80"/>
      <c r="G89" s="80"/>
    </row>
    <row r="90" spans="3:10" ht="14.25" customHeight="1">
      <c r="C90" s="68" t="s">
        <v>123</v>
      </c>
      <c r="F90" s="80" t="s">
        <v>268</v>
      </c>
      <c r="G90" s="80"/>
      <c r="H90" s="80"/>
      <c r="J90" s="56" t="s">
        <v>270</v>
      </c>
    </row>
    <row r="91" ht="14.25" customHeight="1">
      <c r="E91" s="56" t="s">
        <v>271</v>
      </c>
    </row>
    <row r="92" ht="14.25" customHeight="1">
      <c r="E92" s="56" t="s">
        <v>204</v>
      </c>
    </row>
    <row r="93" spans="3:25" ht="14.25" customHeight="1">
      <c r="C93" s="68" t="s">
        <v>126</v>
      </c>
      <c r="F93" s="56" t="s">
        <v>272</v>
      </c>
      <c r="W93" s="80"/>
      <c r="X93" s="80"/>
      <c r="Y93" s="80"/>
    </row>
    <row r="94" spans="3:10" ht="14.25" customHeight="1">
      <c r="C94" s="68" t="s">
        <v>343</v>
      </c>
      <c r="F94" s="80" t="s">
        <v>268</v>
      </c>
      <c r="G94" s="80"/>
      <c r="H94" s="80"/>
      <c r="J94" s="56" t="s">
        <v>273</v>
      </c>
    </row>
    <row r="95" ht="14.25" customHeight="1">
      <c r="E95" s="56" t="s">
        <v>274</v>
      </c>
    </row>
    <row r="97" spans="2:4" ht="14.25" customHeight="1">
      <c r="B97" s="56">
        <v>7</v>
      </c>
      <c r="D97" s="56" t="s">
        <v>210</v>
      </c>
    </row>
    <row r="99" ht="14.25" customHeight="1">
      <c r="D99" s="56" t="s">
        <v>334</v>
      </c>
    </row>
    <row r="100" ht="14.25" customHeight="1">
      <c r="C100" s="56" t="s">
        <v>335</v>
      </c>
    </row>
  </sheetData>
  <sheetProtection/>
  <mergeCells count="103">
    <mergeCell ref="C8:D8"/>
    <mergeCell ref="C22:D22"/>
    <mergeCell ref="AE10:AL10"/>
    <mergeCell ref="AE11:AL11"/>
    <mergeCell ref="AE12:AL12"/>
    <mergeCell ref="AE13:AL13"/>
    <mergeCell ref="AE14:AL14"/>
    <mergeCell ref="V11:W11"/>
    <mergeCell ref="V12:W12"/>
    <mergeCell ref="V13:W13"/>
    <mergeCell ref="C33:H33"/>
    <mergeCell ref="J31:N31"/>
    <mergeCell ref="J33:O36"/>
    <mergeCell ref="C29:H29"/>
    <mergeCell ref="I29:O29"/>
    <mergeCell ref="E24:G24"/>
    <mergeCell ref="C20:H20"/>
    <mergeCell ref="C15:F15"/>
    <mergeCell ref="C21:H21"/>
    <mergeCell ref="C19:H19"/>
    <mergeCell ref="Q32:R32"/>
    <mergeCell ref="P15:U15"/>
    <mergeCell ref="K24:M24"/>
    <mergeCell ref="V14:W14"/>
    <mergeCell ref="AS15:AT15"/>
    <mergeCell ref="C17:H17"/>
    <mergeCell ref="C18:H18"/>
    <mergeCell ref="C14:F14"/>
    <mergeCell ref="P14:U14"/>
    <mergeCell ref="X14:Z14"/>
    <mergeCell ref="V15:W15"/>
    <mergeCell ref="G14:O14"/>
    <mergeCell ref="G15:O15"/>
    <mergeCell ref="AY20:BA20"/>
    <mergeCell ref="AY21:BA21"/>
    <mergeCell ref="AS25:AT25"/>
    <mergeCell ref="AE15:AL15"/>
    <mergeCell ref="AS23:AU23"/>
    <mergeCell ref="AS20:AU20"/>
    <mergeCell ref="AU25:AV25"/>
    <mergeCell ref="AV23:AX23"/>
    <mergeCell ref="AS21:AU21"/>
    <mergeCell ref="AS22:AU22"/>
    <mergeCell ref="AY16:BB16"/>
    <mergeCell ref="AV20:AX20"/>
    <mergeCell ref="AV21:AX21"/>
    <mergeCell ref="AV22:AX22"/>
    <mergeCell ref="BB18:BD18"/>
    <mergeCell ref="BB19:BD19"/>
    <mergeCell ref="BB20:BD20"/>
    <mergeCell ref="BB21:BD21"/>
    <mergeCell ref="BB22:BD22"/>
    <mergeCell ref="AS16:AW16"/>
    <mergeCell ref="AY17:BB17"/>
    <mergeCell ref="AS18:AU18"/>
    <mergeCell ref="AS19:AU19"/>
    <mergeCell ref="AV18:AX18"/>
    <mergeCell ref="AV19:AX19"/>
    <mergeCell ref="AS17:AW17"/>
    <mergeCell ref="AY18:BA18"/>
    <mergeCell ref="AY19:BA19"/>
    <mergeCell ref="AY22:BA22"/>
    <mergeCell ref="AY23:BA23"/>
    <mergeCell ref="BB23:BD23"/>
    <mergeCell ref="C10:F10"/>
    <mergeCell ref="P11:U11"/>
    <mergeCell ref="C11:F11"/>
    <mergeCell ref="Q10:V10"/>
    <mergeCell ref="G10:O10"/>
    <mergeCell ref="G11:O11"/>
    <mergeCell ref="X11:Z11"/>
    <mergeCell ref="X10:Z10"/>
    <mergeCell ref="AA10:AD10"/>
    <mergeCell ref="C12:F12"/>
    <mergeCell ref="C13:F13"/>
    <mergeCell ref="P12:U12"/>
    <mergeCell ref="P13:U13"/>
    <mergeCell ref="X12:Z12"/>
    <mergeCell ref="X13:Z13"/>
    <mergeCell ref="G12:O12"/>
    <mergeCell ref="G13:O13"/>
    <mergeCell ref="Q38:R38"/>
    <mergeCell ref="Q29:AK29"/>
    <mergeCell ref="X15:Z15"/>
    <mergeCell ref="AA11:AD11"/>
    <mergeCell ref="AA12:AD12"/>
    <mergeCell ref="AA13:AD13"/>
    <mergeCell ref="AA14:AD14"/>
    <mergeCell ref="AA15:AD15"/>
    <mergeCell ref="Q33:R33"/>
    <mergeCell ref="Q34:R34"/>
    <mergeCell ref="W24:AA24"/>
    <mergeCell ref="Q30:R30"/>
    <mergeCell ref="Q31:R31"/>
    <mergeCell ref="Q36:R36"/>
    <mergeCell ref="Q37:R37"/>
    <mergeCell ref="Q35:R35"/>
    <mergeCell ref="D79:J79"/>
    <mergeCell ref="AB85:AL85"/>
    <mergeCell ref="AC86:AK86"/>
    <mergeCell ref="M79:S79"/>
    <mergeCell ref="P76:R76"/>
    <mergeCell ref="W79:AC80"/>
  </mergeCells>
  <dataValidations count="4">
    <dataValidation allowBlank="1" showInputMessage="1" showErrorMessage="1" imeMode="fullAlpha" sqref="P11:U15"/>
    <dataValidation type="list" allowBlank="1" showInputMessage="1" showErrorMessage="1" sqref="X11:Z15">
      <formula1>$AM$19:$AM$20</formula1>
    </dataValidation>
    <dataValidation type="list" allowBlank="1" showInputMessage="1" showErrorMessage="1" sqref="AA11:AD15">
      <formula1>$AQ$19:$AQ$21</formula1>
    </dataValidation>
    <dataValidation type="list" allowBlank="1" showInputMessage="1" showErrorMessage="1" sqref="G11:O15">
      <formula1>$AP$4:$AP$10</formula1>
    </dataValidation>
  </dataValidations>
  <printOptions/>
  <pageMargins left="0.984251968503937" right="0.4" top="0.51" bottom="0.7874015748031497" header="0.5118110236220472" footer="0.5118110236220472"/>
  <pageSetup horizontalDpi="600" verticalDpi="600" orientation="portrait" paperSize="9" scale="98" r:id="rId4"/>
  <headerFooter alignWithMargins="0">
    <oddFooter>&amp;C&amp;P</oddFooter>
  </headerFooter>
  <colBreaks count="1" manualBreakCount="1">
    <brk id="38" max="65535" man="1"/>
  </colBreaks>
  <drawing r:id="rId3"/>
  <legacyDrawing r:id="rId2"/>
</worksheet>
</file>

<file path=xl/worksheets/sheet6.xml><?xml version="1.0" encoding="utf-8"?>
<worksheet xmlns="http://schemas.openxmlformats.org/spreadsheetml/2006/main" xmlns:r="http://schemas.openxmlformats.org/officeDocument/2006/relationships">
  <sheetPr>
    <tabColor indexed="61"/>
  </sheetPr>
  <dimension ref="A1:AI48"/>
  <sheetViews>
    <sheetView showGridLines="0" showRowColHeaders="0" tabSelected="1" view="pageBreakPreview" zoomScale="115" zoomScaleSheetLayoutView="115" zoomScalePageLayoutView="0" workbookViewId="0" topLeftCell="A1">
      <pane ySplit="10" topLeftCell="A11" activePane="bottomLeft" state="frozen"/>
      <selection pane="topLeft" activeCell="B1" sqref="B1"/>
      <selection pane="bottomLeft" activeCell="P16" sqref="P16:R16"/>
    </sheetView>
  </sheetViews>
  <sheetFormatPr defaultColWidth="11.625" defaultRowHeight="15" customHeight="1"/>
  <cols>
    <col min="1" max="1" width="3.00390625" style="87" hidden="1" customWidth="1"/>
    <col min="2" max="2" width="3.25390625" style="86" customWidth="1"/>
    <col min="3" max="3" width="3.375" style="86" customWidth="1"/>
    <col min="4" max="4" width="2.75390625" style="86" customWidth="1"/>
    <col min="5" max="33" width="2.75390625" style="87" customWidth="1"/>
    <col min="34" max="40" width="2.375" style="87" customWidth="1"/>
    <col min="41" max="16384" width="11.625" style="87" customWidth="1"/>
  </cols>
  <sheetData>
    <row r="1" spans="2:33" ht="20.25" customHeight="1">
      <c r="B1" s="239" t="s">
        <v>326</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row>
    <row r="2" spans="2:33" ht="18" customHeight="1">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row>
    <row r="3" spans="2:33" ht="18" customHeight="1">
      <c r="B3" s="251" t="s">
        <v>327</v>
      </c>
      <c r="C3" s="252"/>
      <c r="D3" s="253"/>
      <c r="E3" s="109"/>
      <c r="G3" s="240" t="s">
        <v>328</v>
      </c>
      <c r="H3" s="240"/>
      <c r="I3" s="240"/>
      <c r="J3" s="245"/>
      <c r="K3" s="246"/>
      <c r="L3" s="246"/>
      <c r="M3" s="246"/>
      <c r="N3" s="247"/>
      <c r="O3" s="101" t="s">
        <v>329</v>
      </c>
      <c r="P3" s="101"/>
      <c r="Q3" s="102"/>
      <c r="R3" s="241"/>
      <c r="S3" s="242"/>
      <c r="T3" s="242"/>
      <c r="U3" s="102" t="s">
        <v>330</v>
      </c>
      <c r="V3" s="244" t="s">
        <v>331</v>
      </c>
      <c r="W3" s="244"/>
      <c r="X3" s="244"/>
      <c r="Y3" s="244"/>
      <c r="Z3" s="243"/>
      <c r="AA3" s="243"/>
      <c r="AB3" s="243"/>
      <c r="AC3" s="243"/>
      <c r="AD3" s="243"/>
      <c r="AE3" s="243"/>
      <c r="AF3" s="243"/>
      <c r="AG3" s="243"/>
    </row>
    <row r="4" spans="2:14" ht="18" customHeight="1">
      <c r="B4" s="229">
        <v>2023</v>
      </c>
      <c r="C4" s="229"/>
      <c r="D4" s="92" t="s">
        <v>3</v>
      </c>
      <c r="E4" s="88"/>
      <c r="F4" s="88"/>
      <c r="G4" s="230">
        <v>3</v>
      </c>
      <c r="H4" s="230"/>
      <c r="I4" s="111" t="s">
        <v>275</v>
      </c>
      <c r="J4" s="88"/>
      <c r="K4" s="88"/>
      <c r="L4" s="88"/>
      <c r="M4" s="88"/>
      <c r="N4" s="88"/>
    </row>
    <row r="5" spans="2:35" ht="18" customHeight="1">
      <c r="B5" s="232" t="s">
        <v>1</v>
      </c>
      <c r="C5" s="103"/>
      <c r="D5" s="217" t="s">
        <v>276</v>
      </c>
      <c r="E5" s="217"/>
      <c r="F5" s="217"/>
      <c r="G5" s="217" t="s">
        <v>279</v>
      </c>
      <c r="H5" s="217"/>
      <c r="I5" s="217"/>
      <c r="J5" s="217" t="s">
        <v>288</v>
      </c>
      <c r="K5" s="217"/>
      <c r="L5" s="217"/>
      <c r="M5" s="217" t="s">
        <v>284</v>
      </c>
      <c r="N5" s="217"/>
      <c r="O5" s="217"/>
      <c r="P5" s="217" t="s">
        <v>295</v>
      </c>
      <c r="Q5" s="217"/>
      <c r="R5" s="217"/>
      <c r="S5" s="217" t="s">
        <v>307</v>
      </c>
      <c r="T5" s="217"/>
      <c r="U5" s="217"/>
      <c r="V5" s="217" t="s">
        <v>311</v>
      </c>
      <c r="W5" s="217"/>
      <c r="X5" s="217"/>
      <c r="Y5" s="217" t="s">
        <v>284</v>
      </c>
      <c r="Z5" s="217"/>
      <c r="AA5" s="217"/>
      <c r="AB5" s="217" t="s">
        <v>316</v>
      </c>
      <c r="AC5" s="217"/>
      <c r="AD5" s="217"/>
      <c r="AE5" s="217" t="s">
        <v>315</v>
      </c>
      <c r="AF5" s="217"/>
      <c r="AG5" s="218"/>
      <c r="AI5" s="87" t="s">
        <v>319</v>
      </c>
    </row>
    <row r="6" spans="1:35" ht="18" customHeight="1">
      <c r="A6" s="89"/>
      <c r="B6" s="233"/>
      <c r="C6" s="104" t="s">
        <v>294</v>
      </c>
      <c r="D6" s="219" t="s">
        <v>277</v>
      </c>
      <c r="E6" s="219"/>
      <c r="F6" s="219"/>
      <c r="G6" s="219" t="s">
        <v>287</v>
      </c>
      <c r="H6" s="219"/>
      <c r="I6" s="219"/>
      <c r="J6" s="231" t="s">
        <v>289</v>
      </c>
      <c r="K6" s="231"/>
      <c r="L6" s="231"/>
      <c r="M6" s="231" t="s">
        <v>285</v>
      </c>
      <c r="N6" s="231"/>
      <c r="O6" s="231"/>
      <c r="P6" s="231"/>
      <c r="Q6" s="231"/>
      <c r="R6" s="231"/>
      <c r="S6" s="231" t="s">
        <v>308</v>
      </c>
      <c r="T6" s="231"/>
      <c r="U6" s="231"/>
      <c r="V6" s="219" t="s">
        <v>312</v>
      </c>
      <c r="W6" s="219"/>
      <c r="X6" s="219"/>
      <c r="Y6" s="231" t="s">
        <v>285</v>
      </c>
      <c r="Z6" s="231"/>
      <c r="AA6" s="231"/>
      <c r="AB6" s="219" t="s">
        <v>312</v>
      </c>
      <c r="AC6" s="219"/>
      <c r="AD6" s="219"/>
      <c r="AE6" s="219"/>
      <c r="AF6" s="219"/>
      <c r="AG6" s="220"/>
      <c r="AI6" s="87" t="s">
        <v>318</v>
      </c>
    </row>
    <row r="7" spans="1:35" ht="18" customHeight="1">
      <c r="A7" s="89"/>
      <c r="B7" s="233"/>
      <c r="C7" s="104"/>
      <c r="D7" s="219"/>
      <c r="E7" s="219"/>
      <c r="F7" s="219"/>
      <c r="G7" s="219"/>
      <c r="H7" s="219"/>
      <c r="I7" s="219"/>
      <c r="J7" s="231" t="s">
        <v>290</v>
      </c>
      <c r="K7" s="231"/>
      <c r="L7" s="231"/>
      <c r="M7" s="231" t="s">
        <v>286</v>
      </c>
      <c r="N7" s="231"/>
      <c r="O7" s="231"/>
      <c r="P7" s="231"/>
      <c r="Q7" s="231"/>
      <c r="R7" s="231"/>
      <c r="S7" s="231" t="s">
        <v>309</v>
      </c>
      <c r="T7" s="231"/>
      <c r="U7" s="231"/>
      <c r="V7" s="219"/>
      <c r="W7" s="219"/>
      <c r="X7" s="219"/>
      <c r="Y7" s="231" t="s">
        <v>286</v>
      </c>
      <c r="Z7" s="231"/>
      <c r="AA7" s="231"/>
      <c r="AB7" s="219"/>
      <c r="AC7" s="219"/>
      <c r="AD7" s="219"/>
      <c r="AE7" s="219"/>
      <c r="AF7" s="219"/>
      <c r="AG7" s="220"/>
      <c r="AI7" s="87" t="s">
        <v>355</v>
      </c>
    </row>
    <row r="8" spans="1:35" ht="18" customHeight="1">
      <c r="A8" s="89"/>
      <c r="B8" s="233"/>
      <c r="C8" s="104"/>
      <c r="D8" s="231" t="s">
        <v>278</v>
      </c>
      <c r="E8" s="231"/>
      <c r="F8" s="231"/>
      <c r="G8" s="221" t="s">
        <v>280</v>
      </c>
      <c r="H8" s="221"/>
      <c r="I8" s="221"/>
      <c r="J8" s="221" t="s">
        <v>280</v>
      </c>
      <c r="K8" s="221"/>
      <c r="L8" s="221"/>
      <c r="M8" s="221" t="s">
        <v>280</v>
      </c>
      <c r="N8" s="221"/>
      <c r="O8" s="221"/>
      <c r="P8" s="221" t="s">
        <v>296</v>
      </c>
      <c r="Q8" s="221"/>
      <c r="R8" s="221"/>
      <c r="S8" s="221" t="s">
        <v>310</v>
      </c>
      <c r="T8" s="221"/>
      <c r="U8" s="221"/>
      <c r="V8" s="221" t="s">
        <v>313</v>
      </c>
      <c r="W8" s="221"/>
      <c r="X8" s="221"/>
      <c r="Y8" s="221" t="s">
        <v>315</v>
      </c>
      <c r="Z8" s="221"/>
      <c r="AA8" s="221"/>
      <c r="AB8" s="221" t="s">
        <v>315</v>
      </c>
      <c r="AC8" s="221"/>
      <c r="AD8" s="221"/>
      <c r="AE8" s="221" t="s">
        <v>317</v>
      </c>
      <c r="AF8" s="221"/>
      <c r="AG8" s="222"/>
      <c r="AI8" s="87" t="s">
        <v>356</v>
      </c>
    </row>
    <row r="9" spans="1:33" ht="18" customHeight="1">
      <c r="A9" s="89"/>
      <c r="B9" s="233"/>
      <c r="C9" s="104" t="s">
        <v>1</v>
      </c>
      <c r="D9" s="106" t="s">
        <v>292</v>
      </c>
      <c r="E9" s="108" t="s">
        <v>291</v>
      </c>
      <c r="F9" s="107" t="s">
        <v>293</v>
      </c>
      <c r="G9" s="224" t="s">
        <v>281</v>
      </c>
      <c r="H9" s="224"/>
      <c r="I9" s="224"/>
      <c r="J9" s="224" t="s">
        <v>282</v>
      </c>
      <c r="K9" s="224"/>
      <c r="L9" s="224"/>
      <c r="M9" s="224" t="s">
        <v>283</v>
      </c>
      <c r="N9" s="224"/>
      <c r="O9" s="224"/>
      <c r="P9" s="224" t="s">
        <v>297</v>
      </c>
      <c r="Q9" s="224"/>
      <c r="R9" s="224"/>
      <c r="S9" s="224" t="s">
        <v>299</v>
      </c>
      <c r="T9" s="224"/>
      <c r="U9" s="224"/>
      <c r="V9" s="224" t="s">
        <v>300</v>
      </c>
      <c r="W9" s="224"/>
      <c r="X9" s="224"/>
      <c r="Y9" s="224" t="s">
        <v>301</v>
      </c>
      <c r="Z9" s="224"/>
      <c r="AA9" s="224"/>
      <c r="AB9" s="224" t="s">
        <v>302</v>
      </c>
      <c r="AC9" s="224"/>
      <c r="AD9" s="224"/>
      <c r="AE9" s="224" t="s">
        <v>303</v>
      </c>
      <c r="AF9" s="224"/>
      <c r="AG9" s="225"/>
    </row>
    <row r="10" spans="1:33" ht="18" customHeight="1" thickBot="1">
      <c r="A10" s="89"/>
      <c r="B10" s="234"/>
      <c r="C10" s="105"/>
      <c r="D10" s="235"/>
      <c r="E10" s="236"/>
      <c r="F10" s="237"/>
      <c r="G10" s="235"/>
      <c r="H10" s="236"/>
      <c r="I10" s="237"/>
      <c r="J10" s="235"/>
      <c r="K10" s="236"/>
      <c r="L10" s="237"/>
      <c r="M10" s="235"/>
      <c r="N10" s="236"/>
      <c r="O10" s="237"/>
      <c r="P10" s="226" t="s">
        <v>298</v>
      </c>
      <c r="Q10" s="226"/>
      <c r="R10" s="226"/>
      <c r="S10" s="235"/>
      <c r="T10" s="236"/>
      <c r="U10" s="237"/>
      <c r="V10" s="226" t="s">
        <v>304</v>
      </c>
      <c r="W10" s="226"/>
      <c r="X10" s="226"/>
      <c r="Y10" s="227" t="s">
        <v>305</v>
      </c>
      <c r="Z10" s="227"/>
      <c r="AA10" s="227"/>
      <c r="AB10" s="227" t="s">
        <v>306</v>
      </c>
      <c r="AC10" s="227"/>
      <c r="AD10" s="227"/>
      <c r="AE10" s="227" t="s">
        <v>314</v>
      </c>
      <c r="AF10" s="227"/>
      <c r="AG10" s="228"/>
    </row>
    <row r="11" spans="1:33" ht="18" customHeight="1" thickTop="1">
      <c r="A11" s="90">
        <f>DATE(B4,G4,1)</f>
        <v>44986</v>
      </c>
      <c r="B11" s="97">
        <f>DAY(A11)</f>
        <v>1</v>
      </c>
      <c r="C11" s="98" t="str">
        <f>MID("月火水木金土日",WEEKDAY(A11,2),1)</f>
        <v>水</v>
      </c>
      <c r="D11" s="223"/>
      <c r="E11" s="223"/>
      <c r="F11" s="223"/>
      <c r="G11" s="214"/>
      <c r="H11" s="214"/>
      <c r="I11" s="214"/>
      <c r="J11" s="214"/>
      <c r="K11" s="214"/>
      <c r="L11" s="214"/>
      <c r="M11" s="214"/>
      <c r="N11" s="214"/>
      <c r="O11" s="214"/>
      <c r="P11" s="212">
        <f>IF(G11="","",G11+J11-M11)</f>
      </c>
      <c r="Q11" s="212"/>
      <c r="R11" s="212"/>
      <c r="S11" s="214"/>
      <c r="T11" s="214"/>
      <c r="U11" s="214"/>
      <c r="V11" s="212">
        <f>IF(S11="","",S11-P11)</f>
      </c>
      <c r="W11" s="212"/>
      <c r="X11" s="212"/>
      <c r="Y11" s="214"/>
      <c r="Z11" s="214"/>
      <c r="AA11" s="214"/>
      <c r="AB11" s="214"/>
      <c r="AC11" s="214"/>
      <c r="AD11" s="214"/>
      <c r="AE11" s="209">
        <f>IF(AB11="","",IF(Y11="","",AB11/Y11))</f>
      </c>
      <c r="AF11" s="209"/>
      <c r="AG11" s="210"/>
    </row>
    <row r="12" spans="1:33" ht="18" customHeight="1">
      <c r="A12" s="91">
        <f>A11+1</f>
        <v>44987</v>
      </c>
      <c r="B12" s="93">
        <f aca="true" t="shared" si="0" ref="B12:B37">DAY(A12)</f>
        <v>2</v>
      </c>
      <c r="C12" s="94" t="str">
        <f aca="true" t="shared" si="1" ref="C12:C38">MID("月火水木金土日",WEEKDAY(A12,2),1)</f>
        <v>木</v>
      </c>
      <c r="D12" s="215"/>
      <c r="E12" s="215"/>
      <c r="F12" s="215"/>
      <c r="G12" s="211"/>
      <c r="H12" s="211"/>
      <c r="I12" s="211"/>
      <c r="J12" s="211"/>
      <c r="K12" s="211"/>
      <c r="L12" s="211"/>
      <c r="M12" s="211"/>
      <c r="N12" s="211"/>
      <c r="O12" s="211"/>
      <c r="P12" s="212">
        <f aca="true" t="shared" si="2" ref="P12:P41">IF(G12="","",G12+J12-M12)</f>
      </c>
      <c r="Q12" s="212"/>
      <c r="R12" s="212"/>
      <c r="S12" s="211"/>
      <c r="T12" s="211"/>
      <c r="U12" s="211"/>
      <c r="V12" s="212">
        <f aca="true" t="shared" si="3" ref="V12:V41">IF(S12="","",S12-P12)</f>
      </c>
      <c r="W12" s="212"/>
      <c r="X12" s="212"/>
      <c r="Y12" s="213">
        <f>IF(M12="","",Y11+M12)</f>
      </c>
      <c r="Z12" s="213"/>
      <c r="AA12" s="213"/>
      <c r="AB12" s="213">
        <f>IF(V12="","",AB11+V12)</f>
      </c>
      <c r="AC12" s="213"/>
      <c r="AD12" s="213"/>
      <c r="AE12" s="209">
        <f>IF(AB12="","",IF(Y12="","",AB12/Y12))</f>
      </c>
      <c r="AF12" s="209"/>
      <c r="AG12" s="210"/>
    </row>
    <row r="13" spans="1:33" ht="18" customHeight="1">
      <c r="A13" s="91">
        <f aca="true" t="shared" si="4" ref="A13:A41">A12+1</f>
        <v>44988</v>
      </c>
      <c r="B13" s="93">
        <f t="shared" si="0"/>
        <v>3</v>
      </c>
      <c r="C13" s="94" t="str">
        <f t="shared" si="1"/>
        <v>金</v>
      </c>
      <c r="D13" s="215"/>
      <c r="E13" s="215"/>
      <c r="F13" s="215"/>
      <c r="G13" s="211"/>
      <c r="H13" s="211"/>
      <c r="I13" s="211"/>
      <c r="J13" s="211"/>
      <c r="K13" s="211"/>
      <c r="L13" s="211"/>
      <c r="M13" s="211"/>
      <c r="N13" s="211"/>
      <c r="O13" s="211"/>
      <c r="P13" s="212">
        <f t="shared" si="2"/>
      </c>
      <c r="Q13" s="212"/>
      <c r="R13" s="212"/>
      <c r="S13" s="211"/>
      <c r="T13" s="211"/>
      <c r="U13" s="211"/>
      <c r="V13" s="212">
        <f t="shared" si="3"/>
      </c>
      <c r="W13" s="212"/>
      <c r="X13" s="212"/>
      <c r="Y13" s="213">
        <f aca="true" t="shared" si="5" ref="Y13:Y41">IF(M13="","",Y12+M13)</f>
      </c>
      <c r="Z13" s="213"/>
      <c r="AA13" s="213"/>
      <c r="AB13" s="213">
        <f aca="true" t="shared" si="6" ref="AB13:AB41">IF(V13="","",AB12+V13)</f>
      </c>
      <c r="AC13" s="213"/>
      <c r="AD13" s="213"/>
      <c r="AE13" s="209">
        <f aca="true" t="shared" si="7" ref="AE13:AE41">IF(AB13="","",IF(Y13="","",AB13/Y13))</f>
      </c>
      <c r="AF13" s="209"/>
      <c r="AG13" s="210"/>
    </row>
    <row r="14" spans="1:33" ht="18" customHeight="1">
      <c r="A14" s="91">
        <f t="shared" si="4"/>
        <v>44989</v>
      </c>
      <c r="B14" s="93">
        <f t="shared" si="0"/>
        <v>4</v>
      </c>
      <c r="C14" s="94" t="str">
        <f t="shared" si="1"/>
        <v>土</v>
      </c>
      <c r="D14" s="215"/>
      <c r="E14" s="215"/>
      <c r="F14" s="215"/>
      <c r="G14" s="211"/>
      <c r="H14" s="211"/>
      <c r="I14" s="211"/>
      <c r="J14" s="211"/>
      <c r="K14" s="211"/>
      <c r="L14" s="211"/>
      <c r="M14" s="211"/>
      <c r="N14" s="211"/>
      <c r="O14" s="211"/>
      <c r="P14" s="212">
        <f t="shared" si="2"/>
      </c>
      <c r="Q14" s="212"/>
      <c r="R14" s="212"/>
      <c r="S14" s="211"/>
      <c r="T14" s="211"/>
      <c r="U14" s="211"/>
      <c r="V14" s="212">
        <f t="shared" si="3"/>
      </c>
      <c r="W14" s="212"/>
      <c r="X14" s="212"/>
      <c r="Y14" s="213">
        <f t="shared" si="5"/>
      </c>
      <c r="Z14" s="213"/>
      <c r="AA14" s="213"/>
      <c r="AB14" s="213">
        <f t="shared" si="6"/>
      </c>
      <c r="AC14" s="213"/>
      <c r="AD14" s="213"/>
      <c r="AE14" s="209">
        <f t="shared" si="7"/>
      </c>
      <c r="AF14" s="209"/>
      <c r="AG14" s="210"/>
    </row>
    <row r="15" spans="1:33" ht="18" customHeight="1">
      <c r="A15" s="91">
        <f t="shared" si="4"/>
        <v>44990</v>
      </c>
      <c r="B15" s="93">
        <f t="shared" si="0"/>
        <v>5</v>
      </c>
      <c r="C15" s="94" t="str">
        <f t="shared" si="1"/>
        <v>日</v>
      </c>
      <c r="D15" s="215"/>
      <c r="E15" s="215"/>
      <c r="F15" s="215"/>
      <c r="G15" s="211"/>
      <c r="H15" s="211"/>
      <c r="I15" s="211"/>
      <c r="J15" s="211"/>
      <c r="K15" s="211"/>
      <c r="L15" s="211"/>
      <c r="M15" s="211"/>
      <c r="N15" s="211"/>
      <c r="O15" s="211"/>
      <c r="P15" s="212">
        <f t="shared" si="2"/>
      </c>
      <c r="Q15" s="212"/>
      <c r="R15" s="212"/>
      <c r="S15" s="211"/>
      <c r="T15" s="211"/>
      <c r="U15" s="211"/>
      <c r="V15" s="212">
        <f t="shared" si="3"/>
      </c>
      <c r="W15" s="212"/>
      <c r="X15" s="212"/>
      <c r="Y15" s="213">
        <f t="shared" si="5"/>
      </c>
      <c r="Z15" s="213"/>
      <c r="AA15" s="213"/>
      <c r="AB15" s="213">
        <f t="shared" si="6"/>
      </c>
      <c r="AC15" s="213"/>
      <c r="AD15" s="213"/>
      <c r="AE15" s="209">
        <f t="shared" si="7"/>
      </c>
      <c r="AF15" s="209"/>
      <c r="AG15" s="210"/>
    </row>
    <row r="16" spans="1:33" ht="18" customHeight="1">
      <c r="A16" s="91">
        <f t="shared" si="4"/>
        <v>44991</v>
      </c>
      <c r="B16" s="93">
        <f t="shared" si="0"/>
        <v>6</v>
      </c>
      <c r="C16" s="94" t="str">
        <f t="shared" si="1"/>
        <v>月</v>
      </c>
      <c r="D16" s="215"/>
      <c r="E16" s="215"/>
      <c r="F16" s="215"/>
      <c r="G16" s="211"/>
      <c r="H16" s="211"/>
      <c r="I16" s="211"/>
      <c r="J16" s="211"/>
      <c r="K16" s="211"/>
      <c r="L16" s="211"/>
      <c r="M16" s="211"/>
      <c r="N16" s="211"/>
      <c r="O16" s="211"/>
      <c r="P16" s="212">
        <f t="shared" si="2"/>
      </c>
      <c r="Q16" s="212"/>
      <c r="R16" s="212"/>
      <c r="S16" s="211"/>
      <c r="T16" s="211"/>
      <c r="U16" s="211"/>
      <c r="V16" s="212">
        <f t="shared" si="3"/>
      </c>
      <c r="W16" s="212"/>
      <c r="X16" s="212"/>
      <c r="Y16" s="213">
        <f t="shared" si="5"/>
      </c>
      <c r="Z16" s="213"/>
      <c r="AA16" s="213"/>
      <c r="AB16" s="213">
        <f>IF(V16="","",AB15+V16)</f>
      </c>
      <c r="AC16" s="213"/>
      <c r="AD16" s="213"/>
      <c r="AE16" s="209">
        <f t="shared" si="7"/>
      </c>
      <c r="AF16" s="209"/>
      <c r="AG16" s="210"/>
    </row>
    <row r="17" spans="1:33" ht="18" customHeight="1">
      <c r="A17" s="91">
        <f t="shared" si="4"/>
        <v>44992</v>
      </c>
      <c r="B17" s="93">
        <f t="shared" si="0"/>
        <v>7</v>
      </c>
      <c r="C17" s="94" t="str">
        <f t="shared" si="1"/>
        <v>火</v>
      </c>
      <c r="D17" s="215"/>
      <c r="E17" s="215"/>
      <c r="F17" s="215"/>
      <c r="G17" s="211"/>
      <c r="H17" s="211"/>
      <c r="I17" s="211"/>
      <c r="J17" s="211"/>
      <c r="K17" s="211"/>
      <c r="L17" s="211"/>
      <c r="M17" s="211"/>
      <c r="N17" s="211"/>
      <c r="O17" s="211"/>
      <c r="P17" s="212">
        <f t="shared" si="2"/>
      </c>
      <c r="Q17" s="212"/>
      <c r="R17" s="212"/>
      <c r="S17" s="211"/>
      <c r="T17" s="211"/>
      <c r="U17" s="211"/>
      <c r="V17" s="212">
        <f t="shared" si="3"/>
      </c>
      <c r="W17" s="212"/>
      <c r="X17" s="212"/>
      <c r="Y17" s="213">
        <f t="shared" si="5"/>
      </c>
      <c r="Z17" s="213"/>
      <c r="AA17" s="213"/>
      <c r="AB17" s="213">
        <f t="shared" si="6"/>
      </c>
      <c r="AC17" s="213"/>
      <c r="AD17" s="213"/>
      <c r="AE17" s="209">
        <f t="shared" si="7"/>
      </c>
      <c r="AF17" s="209"/>
      <c r="AG17" s="210"/>
    </row>
    <row r="18" spans="1:33" ht="18" customHeight="1">
      <c r="A18" s="91">
        <f t="shared" si="4"/>
        <v>44993</v>
      </c>
      <c r="B18" s="93">
        <f t="shared" si="0"/>
        <v>8</v>
      </c>
      <c r="C18" s="94" t="str">
        <f t="shared" si="1"/>
        <v>水</v>
      </c>
      <c r="D18" s="215"/>
      <c r="E18" s="215"/>
      <c r="F18" s="215"/>
      <c r="G18" s="211"/>
      <c r="H18" s="211"/>
      <c r="I18" s="211"/>
      <c r="J18" s="211"/>
      <c r="K18" s="211"/>
      <c r="L18" s="211"/>
      <c r="M18" s="211"/>
      <c r="N18" s="211"/>
      <c r="O18" s="211"/>
      <c r="P18" s="212">
        <f t="shared" si="2"/>
      </c>
      <c r="Q18" s="212"/>
      <c r="R18" s="212"/>
      <c r="S18" s="211"/>
      <c r="T18" s="211"/>
      <c r="U18" s="211"/>
      <c r="V18" s="212">
        <f t="shared" si="3"/>
      </c>
      <c r="W18" s="212"/>
      <c r="X18" s="212"/>
      <c r="Y18" s="213">
        <f t="shared" si="5"/>
      </c>
      <c r="Z18" s="213"/>
      <c r="AA18" s="213"/>
      <c r="AB18" s="213">
        <f t="shared" si="6"/>
      </c>
      <c r="AC18" s="213"/>
      <c r="AD18" s="213"/>
      <c r="AE18" s="209">
        <f t="shared" si="7"/>
      </c>
      <c r="AF18" s="209"/>
      <c r="AG18" s="210"/>
    </row>
    <row r="19" spans="1:33" ht="18" customHeight="1">
      <c r="A19" s="91">
        <f t="shared" si="4"/>
        <v>44994</v>
      </c>
      <c r="B19" s="93">
        <f t="shared" si="0"/>
        <v>9</v>
      </c>
      <c r="C19" s="94" t="str">
        <f t="shared" si="1"/>
        <v>木</v>
      </c>
      <c r="D19" s="215"/>
      <c r="E19" s="215"/>
      <c r="F19" s="215"/>
      <c r="G19" s="211"/>
      <c r="H19" s="211"/>
      <c r="I19" s="211"/>
      <c r="J19" s="211"/>
      <c r="K19" s="211"/>
      <c r="L19" s="211"/>
      <c r="M19" s="211"/>
      <c r="N19" s="211"/>
      <c r="O19" s="211"/>
      <c r="P19" s="212">
        <f t="shared" si="2"/>
      </c>
      <c r="Q19" s="212"/>
      <c r="R19" s="212"/>
      <c r="S19" s="211"/>
      <c r="T19" s="211"/>
      <c r="U19" s="211"/>
      <c r="V19" s="212">
        <f t="shared" si="3"/>
      </c>
      <c r="W19" s="212"/>
      <c r="X19" s="212"/>
      <c r="Y19" s="213">
        <f t="shared" si="5"/>
      </c>
      <c r="Z19" s="213"/>
      <c r="AA19" s="213"/>
      <c r="AB19" s="213">
        <f t="shared" si="6"/>
      </c>
      <c r="AC19" s="213"/>
      <c r="AD19" s="213"/>
      <c r="AE19" s="209">
        <f t="shared" si="7"/>
      </c>
      <c r="AF19" s="209"/>
      <c r="AG19" s="210"/>
    </row>
    <row r="20" spans="1:33" ht="18" customHeight="1">
      <c r="A20" s="91">
        <f t="shared" si="4"/>
        <v>44995</v>
      </c>
      <c r="B20" s="93">
        <f t="shared" si="0"/>
        <v>10</v>
      </c>
      <c r="C20" s="94" t="str">
        <f t="shared" si="1"/>
        <v>金</v>
      </c>
      <c r="D20" s="215"/>
      <c r="E20" s="215"/>
      <c r="F20" s="215"/>
      <c r="G20" s="211"/>
      <c r="H20" s="211"/>
      <c r="I20" s="211"/>
      <c r="J20" s="211"/>
      <c r="K20" s="211"/>
      <c r="L20" s="211"/>
      <c r="M20" s="211"/>
      <c r="N20" s="211"/>
      <c r="O20" s="211"/>
      <c r="P20" s="212">
        <f t="shared" si="2"/>
      </c>
      <c r="Q20" s="212"/>
      <c r="R20" s="212"/>
      <c r="S20" s="211"/>
      <c r="T20" s="211"/>
      <c r="U20" s="211"/>
      <c r="V20" s="212">
        <f t="shared" si="3"/>
      </c>
      <c r="W20" s="212"/>
      <c r="X20" s="212"/>
      <c r="Y20" s="213">
        <f t="shared" si="5"/>
      </c>
      <c r="Z20" s="213"/>
      <c r="AA20" s="213"/>
      <c r="AB20" s="213">
        <f t="shared" si="6"/>
      </c>
      <c r="AC20" s="213"/>
      <c r="AD20" s="213"/>
      <c r="AE20" s="209">
        <f t="shared" si="7"/>
      </c>
      <c r="AF20" s="209"/>
      <c r="AG20" s="210"/>
    </row>
    <row r="21" spans="1:33" ht="18" customHeight="1">
      <c r="A21" s="91">
        <f t="shared" si="4"/>
        <v>44996</v>
      </c>
      <c r="B21" s="93">
        <f t="shared" si="0"/>
        <v>11</v>
      </c>
      <c r="C21" s="94" t="str">
        <f t="shared" si="1"/>
        <v>土</v>
      </c>
      <c r="D21" s="215"/>
      <c r="E21" s="215"/>
      <c r="F21" s="215"/>
      <c r="G21" s="211"/>
      <c r="H21" s="211"/>
      <c r="I21" s="211"/>
      <c r="J21" s="211"/>
      <c r="K21" s="211"/>
      <c r="L21" s="211"/>
      <c r="M21" s="211"/>
      <c r="N21" s="211"/>
      <c r="O21" s="211"/>
      <c r="P21" s="212">
        <f t="shared" si="2"/>
      </c>
      <c r="Q21" s="212"/>
      <c r="R21" s="212"/>
      <c r="S21" s="211"/>
      <c r="T21" s="211"/>
      <c r="U21" s="211"/>
      <c r="V21" s="212">
        <f t="shared" si="3"/>
      </c>
      <c r="W21" s="212"/>
      <c r="X21" s="212"/>
      <c r="Y21" s="213">
        <f t="shared" si="5"/>
      </c>
      <c r="Z21" s="213"/>
      <c r="AA21" s="213"/>
      <c r="AB21" s="213">
        <f t="shared" si="6"/>
      </c>
      <c r="AC21" s="213"/>
      <c r="AD21" s="213"/>
      <c r="AE21" s="209">
        <f t="shared" si="7"/>
      </c>
      <c r="AF21" s="209"/>
      <c r="AG21" s="210"/>
    </row>
    <row r="22" spans="1:33" ht="18" customHeight="1">
      <c r="A22" s="91">
        <f t="shared" si="4"/>
        <v>44997</v>
      </c>
      <c r="B22" s="93">
        <f t="shared" si="0"/>
        <v>12</v>
      </c>
      <c r="C22" s="94" t="str">
        <f t="shared" si="1"/>
        <v>日</v>
      </c>
      <c r="D22" s="215"/>
      <c r="E22" s="215"/>
      <c r="F22" s="215"/>
      <c r="G22" s="211"/>
      <c r="H22" s="211"/>
      <c r="I22" s="211"/>
      <c r="J22" s="211"/>
      <c r="K22" s="211"/>
      <c r="L22" s="211"/>
      <c r="M22" s="211"/>
      <c r="N22" s="211"/>
      <c r="O22" s="211"/>
      <c r="P22" s="212">
        <f t="shared" si="2"/>
      </c>
      <c r="Q22" s="212"/>
      <c r="R22" s="212"/>
      <c r="S22" s="211"/>
      <c r="T22" s="211"/>
      <c r="U22" s="211"/>
      <c r="V22" s="212">
        <f t="shared" si="3"/>
      </c>
      <c r="W22" s="212"/>
      <c r="X22" s="212"/>
      <c r="Y22" s="213">
        <f t="shared" si="5"/>
      </c>
      <c r="Z22" s="213"/>
      <c r="AA22" s="213"/>
      <c r="AB22" s="213">
        <f t="shared" si="6"/>
      </c>
      <c r="AC22" s="213"/>
      <c r="AD22" s="213"/>
      <c r="AE22" s="209">
        <f t="shared" si="7"/>
      </c>
      <c r="AF22" s="209"/>
      <c r="AG22" s="210"/>
    </row>
    <row r="23" spans="1:33" ht="18" customHeight="1">
      <c r="A23" s="91">
        <f t="shared" si="4"/>
        <v>44998</v>
      </c>
      <c r="B23" s="93">
        <f t="shared" si="0"/>
        <v>13</v>
      </c>
      <c r="C23" s="94" t="str">
        <f t="shared" si="1"/>
        <v>月</v>
      </c>
      <c r="D23" s="215"/>
      <c r="E23" s="215"/>
      <c r="F23" s="215"/>
      <c r="G23" s="211"/>
      <c r="H23" s="211"/>
      <c r="I23" s="211"/>
      <c r="J23" s="211"/>
      <c r="K23" s="211"/>
      <c r="L23" s="211"/>
      <c r="M23" s="211"/>
      <c r="N23" s="211"/>
      <c r="O23" s="211"/>
      <c r="P23" s="212">
        <f t="shared" si="2"/>
      </c>
      <c r="Q23" s="212"/>
      <c r="R23" s="212"/>
      <c r="S23" s="211"/>
      <c r="T23" s="211"/>
      <c r="U23" s="211"/>
      <c r="V23" s="212">
        <f t="shared" si="3"/>
      </c>
      <c r="W23" s="212"/>
      <c r="X23" s="212"/>
      <c r="Y23" s="213">
        <f t="shared" si="5"/>
      </c>
      <c r="Z23" s="213"/>
      <c r="AA23" s="213"/>
      <c r="AB23" s="213">
        <f t="shared" si="6"/>
      </c>
      <c r="AC23" s="213"/>
      <c r="AD23" s="213"/>
      <c r="AE23" s="209">
        <f t="shared" si="7"/>
      </c>
      <c r="AF23" s="209"/>
      <c r="AG23" s="210"/>
    </row>
    <row r="24" spans="1:33" ht="18" customHeight="1">
      <c r="A24" s="91">
        <f t="shared" si="4"/>
        <v>44999</v>
      </c>
      <c r="B24" s="93">
        <f t="shared" si="0"/>
        <v>14</v>
      </c>
      <c r="C24" s="94" t="str">
        <f t="shared" si="1"/>
        <v>火</v>
      </c>
      <c r="D24" s="215"/>
      <c r="E24" s="215"/>
      <c r="F24" s="215"/>
      <c r="G24" s="211"/>
      <c r="H24" s="211"/>
      <c r="I24" s="211"/>
      <c r="J24" s="211"/>
      <c r="K24" s="211"/>
      <c r="L24" s="211"/>
      <c r="M24" s="211"/>
      <c r="N24" s="211"/>
      <c r="O24" s="211"/>
      <c r="P24" s="212">
        <f t="shared" si="2"/>
      </c>
      <c r="Q24" s="212"/>
      <c r="R24" s="212"/>
      <c r="S24" s="211"/>
      <c r="T24" s="211"/>
      <c r="U24" s="211"/>
      <c r="V24" s="212">
        <f t="shared" si="3"/>
      </c>
      <c r="W24" s="212"/>
      <c r="X24" s="212"/>
      <c r="Y24" s="213">
        <f t="shared" si="5"/>
      </c>
      <c r="Z24" s="213"/>
      <c r="AA24" s="213"/>
      <c r="AB24" s="213">
        <f t="shared" si="6"/>
      </c>
      <c r="AC24" s="213"/>
      <c r="AD24" s="213"/>
      <c r="AE24" s="209">
        <f t="shared" si="7"/>
      </c>
      <c r="AF24" s="209"/>
      <c r="AG24" s="210"/>
    </row>
    <row r="25" spans="1:33" ht="18" customHeight="1">
      <c r="A25" s="91">
        <f t="shared" si="4"/>
        <v>45000</v>
      </c>
      <c r="B25" s="93">
        <f t="shared" si="0"/>
        <v>15</v>
      </c>
      <c r="C25" s="94" t="str">
        <f t="shared" si="1"/>
        <v>水</v>
      </c>
      <c r="D25" s="215"/>
      <c r="E25" s="215"/>
      <c r="F25" s="215"/>
      <c r="G25" s="211"/>
      <c r="H25" s="211"/>
      <c r="I25" s="211"/>
      <c r="J25" s="211"/>
      <c r="K25" s="211"/>
      <c r="L25" s="211"/>
      <c r="M25" s="211"/>
      <c r="N25" s="211"/>
      <c r="O25" s="211"/>
      <c r="P25" s="212">
        <f t="shared" si="2"/>
      </c>
      <c r="Q25" s="212"/>
      <c r="R25" s="212"/>
      <c r="S25" s="211"/>
      <c r="T25" s="211"/>
      <c r="U25" s="211"/>
      <c r="V25" s="212">
        <f t="shared" si="3"/>
      </c>
      <c r="W25" s="212"/>
      <c r="X25" s="212"/>
      <c r="Y25" s="213">
        <f t="shared" si="5"/>
      </c>
      <c r="Z25" s="213"/>
      <c r="AA25" s="213"/>
      <c r="AB25" s="213">
        <f t="shared" si="6"/>
      </c>
      <c r="AC25" s="213"/>
      <c r="AD25" s="213"/>
      <c r="AE25" s="209">
        <f t="shared" si="7"/>
      </c>
      <c r="AF25" s="209"/>
      <c r="AG25" s="210"/>
    </row>
    <row r="26" spans="1:33" ht="18" customHeight="1">
      <c r="A26" s="91">
        <f t="shared" si="4"/>
        <v>45001</v>
      </c>
      <c r="B26" s="93">
        <f t="shared" si="0"/>
        <v>16</v>
      </c>
      <c r="C26" s="94" t="str">
        <f t="shared" si="1"/>
        <v>木</v>
      </c>
      <c r="D26" s="215"/>
      <c r="E26" s="215"/>
      <c r="F26" s="215"/>
      <c r="G26" s="211"/>
      <c r="H26" s="211"/>
      <c r="I26" s="211"/>
      <c r="J26" s="211"/>
      <c r="K26" s="211"/>
      <c r="L26" s="211"/>
      <c r="M26" s="211"/>
      <c r="N26" s="211"/>
      <c r="O26" s="211"/>
      <c r="P26" s="212">
        <f t="shared" si="2"/>
      </c>
      <c r="Q26" s="212"/>
      <c r="R26" s="212"/>
      <c r="S26" s="211"/>
      <c r="T26" s="211"/>
      <c r="U26" s="211"/>
      <c r="V26" s="212">
        <f t="shared" si="3"/>
      </c>
      <c r="W26" s="212"/>
      <c r="X26" s="212"/>
      <c r="Y26" s="213">
        <f t="shared" si="5"/>
      </c>
      <c r="Z26" s="213"/>
      <c r="AA26" s="213"/>
      <c r="AB26" s="213">
        <f t="shared" si="6"/>
      </c>
      <c r="AC26" s="213"/>
      <c r="AD26" s="213"/>
      <c r="AE26" s="209">
        <f t="shared" si="7"/>
      </c>
      <c r="AF26" s="209"/>
      <c r="AG26" s="210"/>
    </row>
    <row r="27" spans="1:33" ht="18" customHeight="1">
      <c r="A27" s="91">
        <f t="shared" si="4"/>
        <v>45002</v>
      </c>
      <c r="B27" s="93">
        <f t="shared" si="0"/>
        <v>17</v>
      </c>
      <c r="C27" s="94" t="str">
        <f t="shared" si="1"/>
        <v>金</v>
      </c>
      <c r="D27" s="215"/>
      <c r="E27" s="215"/>
      <c r="F27" s="215"/>
      <c r="G27" s="211"/>
      <c r="H27" s="211"/>
      <c r="I27" s="211"/>
      <c r="J27" s="211"/>
      <c r="K27" s="211"/>
      <c r="L27" s="211"/>
      <c r="M27" s="211"/>
      <c r="N27" s="211"/>
      <c r="O27" s="211"/>
      <c r="P27" s="212">
        <f t="shared" si="2"/>
      </c>
      <c r="Q27" s="212"/>
      <c r="R27" s="212"/>
      <c r="S27" s="211"/>
      <c r="T27" s="211"/>
      <c r="U27" s="211"/>
      <c r="V27" s="212">
        <f t="shared" si="3"/>
      </c>
      <c r="W27" s="212"/>
      <c r="X27" s="212"/>
      <c r="Y27" s="213">
        <f t="shared" si="5"/>
      </c>
      <c r="Z27" s="213"/>
      <c r="AA27" s="213"/>
      <c r="AB27" s="213">
        <f t="shared" si="6"/>
      </c>
      <c r="AC27" s="213"/>
      <c r="AD27" s="213"/>
      <c r="AE27" s="209">
        <f t="shared" si="7"/>
      </c>
      <c r="AF27" s="209"/>
      <c r="AG27" s="210"/>
    </row>
    <row r="28" spans="1:33" ht="18" customHeight="1">
      <c r="A28" s="91">
        <f t="shared" si="4"/>
        <v>45003</v>
      </c>
      <c r="B28" s="93">
        <f t="shared" si="0"/>
        <v>18</v>
      </c>
      <c r="C28" s="94" t="str">
        <f t="shared" si="1"/>
        <v>土</v>
      </c>
      <c r="D28" s="215"/>
      <c r="E28" s="215"/>
      <c r="F28" s="215"/>
      <c r="G28" s="211"/>
      <c r="H28" s="211"/>
      <c r="I28" s="211"/>
      <c r="J28" s="211"/>
      <c r="K28" s="211"/>
      <c r="L28" s="211"/>
      <c r="M28" s="211"/>
      <c r="N28" s="211"/>
      <c r="O28" s="211"/>
      <c r="P28" s="212">
        <f t="shared" si="2"/>
      </c>
      <c r="Q28" s="212"/>
      <c r="R28" s="212"/>
      <c r="S28" s="211"/>
      <c r="T28" s="211"/>
      <c r="U28" s="211"/>
      <c r="V28" s="212">
        <f t="shared" si="3"/>
      </c>
      <c r="W28" s="212"/>
      <c r="X28" s="212"/>
      <c r="Y28" s="213">
        <f t="shared" si="5"/>
      </c>
      <c r="Z28" s="213"/>
      <c r="AA28" s="213"/>
      <c r="AB28" s="213">
        <f t="shared" si="6"/>
      </c>
      <c r="AC28" s="213"/>
      <c r="AD28" s="213"/>
      <c r="AE28" s="209">
        <f t="shared" si="7"/>
      </c>
      <c r="AF28" s="209"/>
      <c r="AG28" s="210"/>
    </row>
    <row r="29" spans="1:33" ht="18" customHeight="1">
      <c r="A29" s="91">
        <f t="shared" si="4"/>
        <v>45004</v>
      </c>
      <c r="B29" s="93">
        <f t="shared" si="0"/>
        <v>19</v>
      </c>
      <c r="C29" s="94" t="str">
        <f t="shared" si="1"/>
        <v>日</v>
      </c>
      <c r="D29" s="215"/>
      <c r="E29" s="215"/>
      <c r="F29" s="215"/>
      <c r="G29" s="211"/>
      <c r="H29" s="211"/>
      <c r="I29" s="211"/>
      <c r="J29" s="211"/>
      <c r="K29" s="211"/>
      <c r="L29" s="211"/>
      <c r="M29" s="211"/>
      <c r="N29" s="211"/>
      <c r="O29" s="211"/>
      <c r="P29" s="212">
        <f t="shared" si="2"/>
      </c>
      <c r="Q29" s="212"/>
      <c r="R29" s="212"/>
      <c r="S29" s="211"/>
      <c r="T29" s="211"/>
      <c r="U29" s="211"/>
      <c r="V29" s="212">
        <f t="shared" si="3"/>
      </c>
      <c r="W29" s="212"/>
      <c r="X29" s="212"/>
      <c r="Y29" s="213">
        <f t="shared" si="5"/>
      </c>
      <c r="Z29" s="213"/>
      <c r="AA29" s="213"/>
      <c r="AB29" s="213">
        <f t="shared" si="6"/>
      </c>
      <c r="AC29" s="213"/>
      <c r="AD29" s="213"/>
      <c r="AE29" s="209">
        <f t="shared" si="7"/>
      </c>
      <c r="AF29" s="209"/>
      <c r="AG29" s="210"/>
    </row>
    <row r="30" spans="1:33" ht="18" customHeight="1">
      <c r="A30" s="91">
        <f t="shared" si="4"/>
        <v>45005</v>
      </c>
      <c r="B30" s="93">
        <f t="shared" si="0"/>
        <v>20</v>
      </c>
      <c r="C30" s="94" t="str">
        <f t="shared" si="1"/>
        <v>月</v>
      </c>
      <c r="D30" s="215"/>
      <c r="E30" s="215"/>
      <c r="F30" s="215"/>
      <c r="G30" s="211"/>
      <c r="H30" s="211"/>
      <c r="I30" s="211"/>
      <c r="J30" s="211"/>
      <c r="K30" s="211"/>
      <c r="L30" s="211"/>
      <c r="M30" s="211"/>
      <c r="N30" s="211"/>
      <c r="O30" s="211"/>
      <c r="P30" s="212">
        <f t="shared" si="2"/>
      </c>
      <c r="Q30" s="212"/>
      <c r="R30" s="212"/>
      <c r="S30" s="211"/>
      <c r="T30" s="211"/>
      <c r="U30" s="211"/>
      <c r="V30" s="212">
        <f t="shared" si="3"/>
      </c>
      <c r="W30" s="212"/>
      <c r="X30" s="212"/>
      <c r="Y30" s="213">
        <f t="shared" si="5"/>
      </c>
      <c r="Z30" s="213"/>
      <c r="AA30" s="213"/>
      <c r="AB30" s="213">
        <f t="shared" si="6"/>
      </c>
      <c r="AC30" s="213"/>
      <c r="AD30" s="213"/>
      <c r="AE30" s="209">
        <f t="shared" si="7"/>
      </c>
      <c r="AF30" s="209"/>
      <c r="AG30" s="210"/>
    </row>
    <row r="31" spans="1:33" ht="18" customHeight="1">
      <c r="A31" s="91">
        <f t="shared" si="4"/>
        <v>45006</v>
      </c>
      <c r="B31" s="93">
        <f t="shared" si="0"/>
        <v>21</v>
      </c>
      <c r="C31" s="94" t="str">
        <f t="shared" si="1"/>
        <v>火</v>
      </c>
      <c r="D31" s="215"/>
      <c r="E31" s="215"/>
      <c r="F31" s="215"/>
      <c r="G31" s="211"/>
      <c r="H31" s="211"/>
      <c r="I31" s="211"/>
      <c r="J31" s="211"/>
      <c r="K31" s="211"/>
      <c r="L31" s="211"/>
      <c r="M31" s="211"/>
      <c r="N31" s="211"/>
      <c r="O31" s="211"/>
      <c r="P31" s="212">
        <f t="shared" si="2"/>
      </c>
      <c r="Q31" s="212"/>
      <c r="R31" s="212"/>
      <c r="S31" s="211"/>
      <c r="T31" s="211"/>
      <c r="U31" s="211"/>
      <c r="V31" s="212">
        <f t="shared" si="3"/>
      </c>
      <c r="W31" s="212"/>
      <c r="X31" s="212"/>
      <c r="Y31" s="213">
        <f t="shared" si="5"/>
      </c>
      <c r="Z31" s="213"/>
      <c r="AA31" s="213"/>
      <c r="AB31" s="213">
        <f t="shared" si="6"/>
      </c>
      <c r="AC31" s="213"/>
      <c r="AD31" s="213"/>
      <c r="AE31" s="209">
        <f t="shared" si="7"/>
      </c>
      <c r="AF31" s="209"/>
      <c r="AG31" s="210"/>
    </row>
    <row r="32" spans="1:33" ht="18" customHeight="1">
      <c r="A32" s="91">
        <f t="shared" si="4"/>
        <v>45007</v>
      </c>
      <c r="B32" s="93">
        <f t="shared" si="0"/>
        <v>22</v>
      </c>
      <c r="C32" s="94" t="str">
        <f t="shared" si="1"/>
        <v>水</v>
      </c>
      <c r="D32" s="215"/>
      <c r="E32" s="215"/>
      <c r="F32" s="215"/>
      <c r="G32" s="211"/>
      <c r="H32" s="211"/>
      <c r="I32" s="211"/>
      <c r="J32" s="211"/>
      <c r="K32" s="211"/>
      <c r="L32" s="211"/>
      <c r="M32" s="211"/>
      <c r="N32" s="211"/>
      <c r="O32" s="211"/>
      <c r="P32" s="212">
        <f t="shared" si="2"/>
      </c>
      <c r="Q32" s="212"/>
      <c r="R32" s="212"/>
      <c r="S32" s="211"/>
      <c r="T32" s="211"/>
      <c r="U32" s="211"/>
      <c r="V32" s="212">
        <f t="shared" si="3"/>
      </c>
      <c r="W32" s="212"/>
      <c r="X32" s="212"/>
      <c r="Y32" s="213">
        <f t="shared" si="5"/>
      </c>
      <c r="Z32" s="213"/>
      <c r="AA32" s="213"/>
      <c r="AB32" s="213">
        <f t="shared" si="6"/>
      </c>
      <c r="AC32" s="213"/>
      <c r="AD32" s="213"/>
      <c r="AE32" s="209">
        <f t="shared" si="7"/>
      </c>
      <c r="AF32" s="209"/>
      <c r="AG32" s="210"/>
    </row>
    <row r="33" spans="1:33" ht="18" customHeight="1">
      <c r="A33" s="91">
        <f t="shared" si="4"/>
        <v>45008</v>
      </c>
      <c r="B33" s="93">
        <f t="shared" si="0"/>
        <v>23</v>
      </c>
      <c r="C33" s="94" t="str">
        <f t="shared" si="1"/>
        <v>木</v>
      </c>
      <c r="D33" s="215"/>
      <c r="E33" s="215"/>
      <c r="F33" s="215"/>
      <c r="G33" s="211"/>
      <c r="H33" s="211"/>
      <c r="I33" s="211"/>
      <c r="J33" s="211"/>
      <c r="K33" s="211"/>
      <c r="L33" s="211"/>
      <c r="M33" s="211"/>
      <c r="N33" s="211"/>
      <c r="O33" s="211"/>
      <c r="P33" s="212">
        <f t="shared" si="2"/>
      </c>
      <c r="Q33" s="212"/>
      <c r="R33" s="212"/>
      <c r="S33" s="211"/>
      <c r="T33" s="211"/>
      <c r="U33" s="211"/>
      <c r="V33" s="212">
        <f t="shared" si="3"/>
      </c>
      <c r="W33" s="212"/>
      <c r="X33" s="212"/>
      <c r="Y33" s="213">
        <f t="shared" si="5"/>
      </c>
      <c r="Z33" s="213"/>
      <c r="AA33" s="213"/>
      <c r="AB33" s="213">
        <f t="shared" si="6"/>
      </c>
      <c r="AC33" s="213"/>
      <c r="AD33" s="213"/>
      <c r="AE33" s="209">
        <f t="shared" si="7"/>
      </c>
      <c r="AF33" s="209"/>
      <c r="AG33" s="210"/>
    </row>
    <row r="34" spans="1:33" ht="18" customHeight="1">
      <c r="A34" s="91">
        <f t="shared" si="4"/>
        <v>45009</v>
      </c>
      <c r="B34" s="93">
        <f t="shared" si="0"/>
        <v>24</v>
      </c>
      <c r="C34" s="94" t="str">
        <f t="shared" si="1"/>
        <v>金</v>
      </c>
      <c r="D34" s="215"/>
      <c r="E34" s="215"/>
      <c r="F34" s="215"/>
      <c r="G34" s="211"/>
      <c r="H34" s="211"/>
      <c r="I34" s="211"/>
      <c r="J34" s="211"/>
      <c r="K34" s="211"/>
      <c r="L34" s="211"/>
      <c r="M34" s="211"/>
      <c r="N34" s="211"/>
      <c r="O34" s="211"/>
      <c r="P34" s="212">
        <f t="shared" si="2"/>
      </c>
      <c r="Q34" s="212"/>
      <c r="R34" s="212"/>
      <c r="S34" s="211"/>
      <c r="T34" s="211"/>
      <c r="U34" s="211"/>
      <c r="V34" s="212">
        <f t="shared" si="3"/>
      </c>
      <c r="W34" s="212"/>
      <c r="X34" s="212"/>
      <c r="Y34" s="213">
        <f t="shared" si="5"/>
      </c>
      <c r="Z34" s="213"/>
      <c r="AA34" s="213"/>
      <c r="AB34" s="213">
        <f t="shared" si="6"/>
      </c>
      <c r="AC34" s="213"/>
      <c r="AD34" s="213"/>
      <c r="AE34" s="209">
        <f t="shared" si="7"/>
      </c>
      <c r="AF34" s="209"/>
      <c r="AG34" s="210"/>
    </row>
    <row r="35" spans="1:33" ht="18" customHeight="1">
      <c r="A35" s="91">
        <f t="shared" si="4"/>
        <v>45010</v>
      </c>
      <c r="B35" s="93">
        <f t="shared" si="0"/>
        <v>25</v>
      </c>
      <c r="C35" s="94" t="str">
        <f t="shared" si="1"/>
        <v>土</v>
      </c>
      <c r="D35" s="215"/>
      <c r="E35" s="215"/>
      <c r="F35" s="215"/>
      <c r="G35" s="211"/>
      <c r="H35" s="211"/>
      <c r="I35" s="211"/>
      <c r="J35" s="211"/>
      <c r="K35" s="211"/>
      <c r="L35" s="211"/>
      <c r="M35" s="211"/>
      <c r="N35" s="211"/>
      <c r="O35" s="211"/>
      <c r="P35" s="212">
        <f t="shared" si="2"/>
      </c>
      <c r="Q35" s="212"/>
      <c r="R35" s="212"/>
      <c r="S35" s="211"/>
      <c r="T35" s="211"/>
      <c r="U35" s="211"/>
      <c r="V35" s="212">
        <f t="shared" si="3"/>
      </c>
      <c r="W35" s="212"/>
      <c r="X35" s="212"/>
      <c r="Y35" s="213">
        <f t="shared" si="5"/>
      </c>
      <c r="Z35" s="213"/>
      <c r="AA35" s="213"/>
      <c r="AB35" s="213">
        <f t="shared" si="6"/>
      </c>
      <c r="AC35" s="213"/>
      <c r="AD35" s="213"/>
      <c r="AE35" s="209">
        <f t="shared" si="7"/>
      </c>
      <c r="AF35" s="209"/>
      <c r="AG35" s="210"/>
    </row>
    <row r="36" spans="1:33" ht="18" customHeight="1">
      <c r="A36" s="91">
        <f t="shared" si="4"/>
        <v>45011</v>
      </c>
      <c r="B36" s="93">
        <f t="shared" si="0"/>
        <v>26</v>
      </c>
      <c r="C36" s="94" t="str">
        <f t="shared" si="1"/>
        <v>日</v>
      </c>
      <c r="D36" s="215"/>
      <c r="E36" s="215"/>
      <c r="F36" s="215"/>
      <c r="G36" s="211"/>
      <c r="H36" s="211"/>
      <c r="I36" s="211"/>
      <c r="J36" s="211"/>
      <c r="K36" s="211"/>
      <c r="L36" s="211"/>
      <c r="M36" s="211"/>
      <c r="N36" s="211"/>
      <c r="O36" s="211"/>
      <c r="P36" s="212">
        <f t="shared" si="2"/>
      </c>
      <c r="Q36" s="212"/>
      <c r="R36" s="212"/>
      <c r="S36" s="211"/>
      <c r="T36" s="211"/>
      <c r="U36" s="211"/>
      <c r="V36" s="212">
        <f t="shared" si="3"/>
      </c>
      <c r="W36" s="212"/>
      <c r="X36" s="212"/>
      <c r="Y36" s="213">
        <f t="shared" si="5"/>
      </c>
      <c r="Z36" s="213"/>
      <c r="AA36" s="213"/>
      <c r="AB36" s="213">
        <f t="shared" si="6"/>
      </c>
      <c r="AC36" s="213"/>
      <c r="AD36" s="213"/>
      <c r="AE36" s="209">
        <f t="shared" si="7"/>
      </c>
      <c r="AF36" s="209"/>
      <c r="AG36" s="210"/>
    </row>
    <row r="37" spans="1:33" ht="18" customHeight="1">
      <c r="A37" s="91">
        <f t="shared" si="4"/>
        <v>45012</v>
      </c>
      <c r="B37" s="93">
        <f t="shared" si="0"/>
        <v>27</v>
      </c>
      <c r="C37" s="94" t="str">
        <f t="shared" si="1"/>
        <v>月</v>
      </c>
      <c r="D37" s="215"/>
      <c r="E37" s="215"/>
      <c r="F37" s="215"/>
      <c r="G37" s="211"/>
      <c r="H37" s="211"/>
      <c r="I37" s="211"/>
      <c r="J37" s="211"/>
      <c r="K37" s="211"/>
      <c r="L37" s="211"/>
      <c r="M37" s="211"/>
      <c r="N37" s="211"/>
      <c r="O37" s="211"/>
      <c r="P37" s="212">
        <f t="shared" si="2"/>
      </c>
      <c r="Q37" s="212"/>
      <c r="R37" s="212"/>
      <c r="S37" s="211"/>
      <c r="T37" s="211"/>
      <c r="U37" s="211"/>
      <c r="V37" s="212">
        <f t="shared" si="3"/>
      </c>
      <c r="W37" s="212"/>
      <c r="X37" s="212"/>
      <c r="Y37" s="213">
        <f t="shared" si="5"/>
      </c>
      <c r="Z37" s="213"/>
      <c r="AA37" s="213"/>
      <c r="AB37" s="213">
        <f t="shared" si="6"/>
      </c>
      <c r="AC37" s="213"/>
      <c r="AD37" s="213"/>
      <c r="AE37" s="209">
        <f t="shared" si="7"/>
      </c>
      <c r="AF37" s="209"/>
      <c r="AG37" s="210"/>
    </row>
    <row r="38" spans="1:33" ht="18" customHeight="1">
      <c r="A38" s="91">
        <f t="shared" si="4"/>
        <v>45013</v>
      </c>
      <c r="B38" s="93">
        <f>IF(MONTH(A$37)&lt;MONTH(A38),"",DAY(A38))</f>
        <v>28</v>
      </c>
      <c r="C38" s="94" t="str">
        <f t="shared" si="1"/>
        <v>火</v>
      </c>
      <c r="D38" s="215"/>
      <c r="E38" s="215"/>
      <c r="F38" s="215"/>
      <c r="G38" s="211"/>
      <c r="H38" s="211"/>
      <c r="I38" s="211"/>
      <c r="J38" s="211"/>
      <c r="K38" s="211"/>
      <c r="L38" s="211"/>
      <c r="M38" s="211"/>
      <c r="N38" s="211"/>
      <c r="O38" s="211"/>
      <c r="P38" s="212">
        <f t="shared" si="2"/>
      </c>
      <c r="Q38" s="212"/>
      <c r="R38" s="212"/>
      <c r="S38" s="211"/>
      <c r="T38" s="211"/>
      <c r="U38" s="211"/>
      <c r="V38" s="212">
        <f t="shared" si="3"/>
      </c>
      <c r="W38" s="212"/>
      <c r="X38" s="212"/>
      <c r="Y38" s="213">
        <f t="shared" si="5"/>
      </c>
      <c r="Z38" s="213"/>
      <c r="AA38" s="213"/>
      <c r="AB38" s="213">
        <f t="shared" si="6"/>
      </c>
      <c r="AC38" s="213"/>
      <c r="AD38" s="213"/>
      <c r="AE38" s="209">
        <f t="shared" si="7"/>
      </c>
      <c r="AF38" s="209"/>
      <c r="AG38" s="210"/>
    </row>
    <row r="39" spans="1:33" ht="18" customHeight="1">
      <c r="A39" s="91">
        <f t="shared" si="4"/>
        <v>45014</v>
      </c>
      <c r="B39" s="93">
        <f>IF(MONTH(A$37)&lt;MONTH(A39),"",DAY(A39))</f>
        <v>29</v>
      </c>
      <c r="C39" s="94" t="str">
        <f>IF(B39="","",MID("月火水木金土日",WEEKDAY(A39,2),1))</f>
        <v>水</v>
      </c>
      <c r="D39" s="215"/>
      <c r="E39" s="215"/>
      <c r="F39" s="215"/>
      <c r="G39" s="211"/>
      <c r="H39" s="211"/>
      <c r="I39" s="211"/>
      <c r="J39" s="211"/>
      <c r="K39" s="211"/>
      <c r="L39" s="211"/>
      <c r="M39" s="211"/>
      <c r="N39" s="211"/>
      <c r="O39" s="211"/>
      <c r="P39" s="212">
        <f t="shared" si="2"/>
      </c>
      <c r="Q39" s="212"/>
      <c r="R39" s="212"/>
      <c r="S39" s="211"/>
      <c r="T39" s="211"/>
      <c r="U39" s="211"/>
      <c r="V39" s="212">
        <f t="shared" si="3"/>
      </c>
      <c r="W39" s="212"/>
      <c r="X39" s="212"/>
      <c r="Y39" s="213">
        <f t="shared" si="5"/>
      </c>
      <c r="Z39" s="213"/>
      <c r="AA39" s="213"/>
      <c r="AB39" s="213">
        <f t="shared" si="6"/>
      </c>
      <c r="AC39" s="213"/>
      <c r="AD39" s="213"/>
      <c r="AE39" s="209">
        <f t="shared" si="7"/>
      </c>
      <c r="AF39" s="209"/>
      <c r="AG39" s="210"/>
    </row>
    <row r="40" spans="1:33" ht="18" customHeight="1">
      <c r="A40" s="91">
        <f t="shared" si="4"/>
        <v>45015</v>
      </c>
      <c r="B40" s="93">
        <f>IF(MONTH(A$37)&lt;MONTH(A40),"",DAY(A40))</f>
        <v>30</v>
      </c>
      <c r="C40" s="94" t="str">
        <f>IF(B40="","",MID("月火水木金土日",WEEKDAY(A40,2),1))</f>
        <v>木</v>
      </c>
      <c r="D40" s="215"/>
      <c r="E40" s="215"/>
      <c r="F40" s="215"/>
      <c r="G40" s="211"/>
      <c r="H40" s="211"/>
      <c r="I40" s="211"/>
      <c r="J40" s="211"/>
      <c r="K40" s="211"/>
      <c r="L40" s="211"/>
      <c r="M40" s="211"/>
      <c r="N40" s="211"/>
      <c r="O40" s="211"/>
      <c r="P40" s="212">
        <f t="shared" si="2"/>
      </c>
      <c r="Q40" s="212"/>
      <c r="R40" s="212"/>
      <c r="S40" s="211"/>
      <c r="T40" s="211"/>
      <c r="U40" s="211"/>
      <c r="V40" s="212">
        <f t="shared" si="3"/>
      </c>
      <c r="W40" s="212"/>
      <c r="X40" s="212"/>
      <c r="Y40" s="213">
        <f t="shared" si="5"/>
      </c>
      <c r="Z40" s="213"/>
      <c r="AA40" s="213"/>
      <c r="AB40" s="213">
        <f t="shared" si="6"/>
      </c>
      <c r="AC40" s="213"/>
      <c r="AD40" s="213"/>
      <c r="AE40" s="209">
        <f t="shared" si="7"/>
      </c>
      <c r="AF40" s="209"/>
      <c r="AG40" s="210"/>
    </row>
    <row r="41" spans="1:33" ht="18" customHeight="1">
      <c r="A41" s="91">
        <f t="shared" si="4"/>
        <v>45016</v>
      </c>
      <c r="B41" s="95">
        <f>IF(MONTH(A$37)&lt;MONTH(A41),"",DAY(A41))</f>
        <v>31</v>
      </c>
      <c r="C41" s="96" t="str">
        <f>IF(B41="","",MID("月火水木金土日",WEEKDAY(A41,2),1))</f>
        <v>金</v>
      </c>
      <c r="D41" s="216"/>
      <c r="E41" s="216"/>
      <c r="F41" s="216"/>
      <c r="G41" s="204"/>
      <c r="H41" s="204"/>
      <c r="I41" s="204"/>
      <c r="J41" s="204"/>
      <c r="K41" s="204"/>
      <c r="L41" s="204"/>
      <c r="M41" s="204"/>
      <c r="N41" s="204"/>
      <c r="O41" s="204"/>
      <c r="P41" s="205">
        <f t="shared" si="2"/>
      </c>
      <c r="Q41" s="205"/>
      <c r="R41" s="205"/>
      <c r="S41" s="204"/>
      <c r="T41" s="204"/>
      <c r="U41" s="204"/>
      <c r="V41" s="205">
        <f t="shared" si="3"/>
      </c>
      <c r="W41" s="205"/>
      <c r="X41" s="205"/>
      <c r="Y41" s="208">
        <f t="shared" si="5"/>
      </c>
      <c r="Z41" s="208"/>
      <c r="AA41" s="208"/>
      <c r="AB41" s="208">
        <f t="shared" si="6"/>
      </c>
      <c r="AC41" s="208"/>
      <c r="AD41" s="208"/>
      <c r="AE41" s="206">
        <f t="shared" si="7"/>
      </c>
      <c r="AF41" s="206"/>
      <c r="AG41" s="207"/>
    </row>
    <row r="42" spans="1:33" ht="18" customHeight="1">
      <c r="A42" s="91"/>
      <c r="B42" s="248" t="s">
        <v>354</v>
      </c>
      <c r="C42" s="249"/>
      <c r="D42" s="249"/>
      <c r="E42" s="249"/>
      <c r="F42" s="249"/>
      <c r="G42" s="254"/>
      <c r="H42" s="254"/>
      <c r="I42" s="254"/>
      <c r="J42" s="254">
        <f>SUM(J11:L41)</f>
        <v>0</v>
      </c>
      <c r="K42" s="254"/>
      <c r="L42" s="254"/>
      <c r="M42" s="254">
        <f>SUM(M11:O41)</f>
        <v>0</v>
      </c>
      <c r="N42" s="254"/>
      <c r="O42" s="254"/>
      <c r="P42" s="254"/>
      <c r="Q42" s="254"/>
      <c r="R42" s="254"/>
      <c r="S42" s="254"/>
      <c r="T42" s="254"/>
      <c r="U42" s="254"/>
      <c r="V42" s="254"/>
      <c r="W42" s="254"/>
      <c r="X42" s="254"/>
      <c r="Y42" s="254"/>
      <c r="Z42" s="254"/>
      <c r="AA42" s="254"/>
      <c r="AB42" s="254"/>
      <c r="AC42" s="254"/>
      <c r="AD42" s="254"/>
      <c r="AE42" s="250"/>
      <c r="AF42" s="250"/>
      <c r="AG42" s="250"/>
    </row>
    <row r="43" spans="2:4" ht="18" customHeight="1">
      <c r="B43" s="87" t="s">
        <v>320</v>
      </c>
      <c r="C43" s="87" t="s">
        <v>321</v>
      </c>
      <c r="D43" s="87"/>
    </row>
    <row r="44" spans="2:4" s="85" customFormat="1" ht="18" customHeight="1">
      <c r="B44" s="99"/>
      <c r="C44" s="99" t="s">
        <v>322</v>
      </c>
      <c r="D44" s="99"/>
    </row>
    <row r="45" spans="2:33" s="85" customFormat="1" ht="18" customHeight="1">
      <c r="B45" s="99"/>
      <c r="C45" s="99" t="s">
        <v>323</v>
      </c>
      <c r="D45" s="99" t="s">
        <v>291</v>
      </c>
      <c r="E45" s="85" t="s">
        <v>324</v>
      </c>
      <c r="F45" s="238" t="s">
        <v>325</v>
      </c>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row>
    <row r="46" spans="2:4" s="85" customFormat="1" ht="15" customHeight="1">
      <c r="B46" s="99"/>
      <c r="C46" s="99"/>
      <c r="D46" s="99"/>
    </row>
    <row r="47" spans="2:4" s="85" customFormat="1" ht="15" customHeight="1">
      <c r="B47" s="99"/>
      <c r="C47" s="99"/>
      <c r="D47" s="99"/>
    </row>
    <row r="48" spans="2:4" s="85" customFormat="1" ht="15" customHeight="1">
      <c r="B48" s="99"/>
      <c r="C48" s="99"/>
      <c r="D48" s="99"/>
    </row>
  </sheetData>
  <sheetProtection sheet="1" objects="1" scenarios="1"/>
  <mergeCells count="385">
    <mergeCell ref="AE42:AG42"/>
    <mergeCell ref="B3:D3"/>
    <mergeCell ref="S42:U42"/>
    <mergeCell ref="V42:X42"/>
    <mergeCell ref="Y42:AA42"/>
    <mergeCell ref="AB42:AD42"/>
    <mergeCell ref="G42:I42"/>
    <mergeCell ref="J42:L42"/>
    <mergeCell ref="M42:O42"/>
    <mergeCell ref="P42:R42"/>
    <mergeCell ref="F45:AG45"/>
    <mergeCell ref="B1:AG1"/>
    <mergeCell ref="G3:I3"/>
    <mergeCell ref="R3:T3"/>
    <mergeCell ref="Z3:AG3"/>
    <mergeCell ref="V3:Y3"/>
    <mergeCell ref="S10:U10"/>
    <mergeCell ref="J3:N3"/>
    <mergeCell ref="B42:F42"/>
    <mergeCell ref="AB5:AD5"/>
    <mergeCell ref="Y12:AA12"/>
    <mergeCell ref="AB12:AD12"/>
    <mergeCell ref="AE12:AG12"/>
    <mergeCell ref="Y5:AA5"/>
    <mergeCell ref="Y6:AA6"/>
    <mergeCell ref="Y7:AA7"/>
    <mergeCell ref="Y8:AA8"/>
    <mergeCell ref="Y9:AA9"/>
    <mergeCell ref="AB9:AD9"/>
    <mergeCell ref="AB8:AD8"/>
    <mergeCell ref="V5:X5"/>
    <mergeCell ref="V8:X8"/>
    <mergeCell ref="S12:U12"/>
    <mergeCell ref="V12:X12"/>
    <mergeCell ref="S5:U5"/>
    <mergeCell ref="S6:U6"/>
    <mergeCell ref="S7:U7"/>
    <mergeCell ref="S8:U8"/>
    <mergeCell ref="S9:U9"/>
    <mergeCell ref="V9:X9"/>
    <mergeCell ref="P9:R9"/>
    <mergeCell ref="B5:B10"/>
    <mergeCell ref="P10:R10"/>
    <mergeCell ref="M12:O12"/>
    <mergeCell ref="P12:R12"/>
    <mergeCell ref="M10:O10"/>
    <mergeCell ref="J10:L10"/>
    <mergeCell ref="G10:I10"/>
    <mergeCell ref="D10:F10"/>
    <mergeCell ref="P5:R5"/>
    <mergeCell ref="P6:R6"/>
    <mergeCell ref="P8:R8"/>
    <mergeCell ref="P7:R7"/>
    <mergeCell ref="M5:O5"/>
    <mergeCell ref="M6:O6"/>
    <mergeCell ref="M7:O7"/>
    <mergeCell ref="M9:O9"/>
    <mergeCell ref="M8:O8"/>
    <mergeCell ref="G9:I9"/>
    <mergeCell ref="J5:L5"/>
    <mergeCell ref="J6:L6"/>
    <mergeCell ref="J7:L7"/>
    <mergeCell ref="J9:L9"/>
    <mergeCell ref="G8:I8"/>
    <mergeCell ref="G6:I7"/>
    <mergeCell ref="J8:L8"/>
    <mergeCell ref="B4:C4"/>
    <mergeCell ref="G4:H4"/>
    <mergeCell ref="D8:F8"/>
    <mergeCell ref="D5:F5"/>
    <mergeCell ref="G5:I5"/>
    <mergeCell ref="D6:F7"/>
    <mergeCell ref="V6:X7"/>
    <mergeCell ref="AB6:AD7"/>
    <mergeCell ref="AE11:AG11"/>
    <mergeCell ref="AE9:AG9"/>
    <mergeCell ref="V10:X10"/>
    <mergeCell ref="AB10:AD10"/>
    <mergeCell ref="Y10:AA10"/>
    <mergeCell ref="AE10:AG10"/>
    <mergeCell ref="AE5:AG5"/>
    <mergeCell ref="AE6:AG7"/>
    <mergeCell ref="AE8:AG8"/>
    <mergeCell ref="D11:F11"/>
    <mergeCell ref="M11:O11"/>
    <mergeCell ref="P11:R11"/>
    <mergeCell ref="S11:U11"/>
    <mergeCell ref="V11:X11"/>
    <mergeCell ref="Y11:AA11"/>
    <mergeCell ref="AB11:AD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G11:I11"/>
    <mergeCell ref="J11:L11"/>
    <mergeCell ref="G12:I12"/>
    <mergeCell ref="J12:L12"/>
    <mergeCell ref="G13:I13"/>
    <mergeCell ref="J13:L13"/>
    <mergeCell ref="G17:I17"/>
    <mergeCell ref="J17:L17"/>
    <mergeCell ref="M13:O13"/>
    <mergeCell ref="P13:R13"/>
    <mergeCell ref="S13:U13"/>
    <mergeCell ref="V13:X13"/>
    <mergeCell ref="M17:O17"/>
    <mergeCell ref="P17:R17"/>
    <mergeCell ref="S17:U17"/>
    <mergeCell ref="V17:X17"/>
    <mergeCell ref="Y13:AA13"/>
    <mergeCell ref="AB13:AD13"/>
    <mergeCell ref="AE13:AG13"/>
    <mergeCell ref="G14:I14"/>
    <mergeCell ref="J14:L14"/>
    <mergeCell ref="M14:O14"/>
    <mergeCell ref="P14:R14"/>
    <mergeCell ref="S14:U14"/>
    <mergeCell ref="V14:X14"/>
    <mergeCell ref="Y14:AA14"/>
    <mergeCell ref="AB14:AD14"/>
    <mergeCell ref="AE14:AG14"/>
    <mergeCell ref="G15:I15"/>
    <mergeCell ref="J15:L15"/>
    <mergeCell ref="M15:O15"/>
    <mergeCell ref="P15:R15"/>
    <mergeCell ref="S15:U15"/>
    <mergeCell ref="V15:X15"/>
    <mergeCell ref="Y15:AA15"/>
    <mergeCell ref="AB15:AD15"/>
    <mergeCell ref="AE15:AG15"/>
    <mergeCell ref="G16:I16"/>
    <mergeCell ref="J16:L16"/>
    <mergeCell ref="M16:O16"/>
    <mergeCell ref="P16:R16"/>
    <mergeCell ref="S16:U16"/>
    <mergeCell ref="V16:X16"/>
    <mergeCell ref="Y16:AA16"/>
    <mergeCell ref="AB16:AD16"/>
    <mergeCell ref="AE16:AG16"/>
    <mergeCell ref="Y17:AA17"/>
    <mergeCell ref="AB17:AD17"/>
    <mergeCell ref="AE17:AG17"/>
    <mergeCell ref="G18:I18"/>
    <mergeCell ref="J18:L18"/>
    <mergeCell ref="M18:O18"/>
    <mergeCell ref="P18:R18"/>
    <mergeCell ref="S18:U18"/>
    <mergeCell ref="V18:X18"/>
    <mergeCell ref="Y18:AA18"/>
    <mergeCell ref="AB18:AD18"/>
    <mergeCell ref="AE18:AG18"/>
    <mergeCell ref="G19:I19"/>
    <mergeCell ref="J19:L19"/>
    <mergeCell ref="M19:O19"/>
    <mergeCell ref="P19:R19"/>
    <mergeCell ref="S19:U19"/>
    <mergeCell ref="V19:X19"/>
    <mergeCell ref="Y19:AA19"/>
    <mergeCell ref="AB19:AD19"/>
    <mergeCell ref="AE19:AG19"/>
    <mergeCell ref="G20:I20"/>
    <mergeCell ref="J20:L20"/>
    <mergeCell ref="M20:O20"/>
    <mergeCell ref="P20:R20"/>
    <mergeCell ref="S20:U20"/>
    <mergeCell ref="V20:X20"/>
    <mergeCell ref="Y20:AA20"/>
    <mergeCell ref="AB20:AD20"/>
    <mergeCell ref="AE20:AG20"/>
    <mergeCell ref="G21:I21"/>
    <mergeCell ref="J21:L21"/>
    <mergeCell ref="M21:O21"/>
    <mergeCell ref="P21:R21"/>
    <mergeCell ref="S21:U21"/>
    <mergeCell ref="V21:X21"/>
    <mergeCell ref="Y21:AA21"/>
    <mergeCell ref="AB21:AD21"/>
    <mergeCell ref="AE21:AG21"/>
    <mergeCell ref="G22:I22"/>
    <mergeCell ref="J22:L22"/>
    <mergeCell ref="M22:O22"/>
    <mergeCell ref="P22:R22"/>
    <mergeCell ref="S22:U22"/>
    <mergeCell ref="V22:X22"/>
    <mergeCell ref="Y22:AA22"/>
    <mergeCell ref="AB22:AD22"/>
    <mergeCell ref="AE22:AG22"/>
    <mergeCell ref="G23:I23"/>
    <mergeCell ref="J23:L23"/>
    <mergeCell ref="M23:O23"/>
    <mergeCell ref="P23:R23"/>
    <mergeCell ref="S23:U23"/>
    <mergeCell ref="V23:X23"/>
    <mergeCell ref="Y23:AA23"/>
    <mergeCell ref="AB23:AD23"/>
    <mergeCell ref="AE23:AG23"/>
    <mergeCell ref="G24:I24"/>
    <mergeCell ref="J24:L24"/>
    <mergeCell ref="M24:O24"/>
    <mergeCell ref="P24:R24"/>
    <mergeCell ref="S24:U24"/>
    <mergeCell ref="V24:X24"/>
    <mergeCell ref="Y24:AA24"/>
    <mergeCell ref="AB24:AD24"/>
    <mergeCell ref="AE24:AG24"/>
    <mergeCell ref="G25:I25"/>
    <mergeCell ref="J25:L25"/>
    <mergeCell ref="M25:O25"/>
    <mergeCell ref="P25:R25"/>
    <mergeCell ref="S25:U25"/>
    <mergeCell ref="V25:X25"/>
    <mergeCell ref="Y25:AA25"/>
    <mergeCell ref="AB25:AD25"/>
    <mergeCell ref="AE25:AG25"/>
    <mergeCell ref="G26:I26"/>
    <mergeCell ref="J26:L26"/>
    <mergeCell ref="M26:O26"/>
    <mergeCell ref="P26:R26"/>
    <mergeCell ref="S26:U26"/>
    <mergeCell ref="V26:X26"/>
    <mergeCell ref="Y26:AA26"/>
    <mergeCell ref="AB26:AD26"/>
    <mergeCell ref="AE26:AG26"/>
    <mergeCell ref="G27:I27"/>
    <mergeCell ref="J27:L27"/>
    <mergeCell ref="M27:O27"/>
    <mergeCell ref="P27:R27"/>
    <mergeCell ref="S27:U27"/>
    <mergeCell ref="V27:X27"/>
    <mergeCell ref="Y27:AA27"/>
    <mergeCell ref="AB27:AD27"/>
    <mergeCell ref="AE27:AG27"/>
    <mergeCell ref="G28:I28"/>
    <mergeCell ref="J28:L28"/>
    <mergeCell ref="M28:O28"/>
    <mergeCell ref="P28:R28"/>
    <mergeCell ref="S28:U28"/>
    <mergeCell ref="V28:X28"/>
    <mergeCell ref="Y28:AA28"/>
    <mergeCell ref="AB28:AD28"/>
    <mergeCell ref="AE28:AG28"/>
    <mergeCell ref="G29:I29"/>
    <mergeCell ref="J29:L29"/>
    <mergeCell ref="M29:O29"/>
    <mergeCell ref="P29:R29"/>
    <mergeCell ref="S29:U29"/>
    <mergeCell ref="V29:X29"/>
    <mergeCell ref="Y29:AA29"/>
    <mergeCell ref="AB29:AD29"/>
    <mergeCell ref="AE29:AG29"/>
    <mergeCell ref="G30:I30"/>
    <mergeCell ref="J30:L30"/>
    <mergeCell ref="M30:O30"/>
    <mergeCell ref="P30:R30"/>
    <mergeCell ref="S30:U30"/>
    <mergeCell ref="V30:X30"/>
    <mergeCell ref="Y30:AA30"/>
    <mergeCell ref="AB30:AD30"/>
    <mergeCell ref="AE30:AG30"/>
    <mergeCell ref="G31:I31"/>
    <mergeCell ref="J31:L31"/>
    <mergeCell ref="M31:O31"/>
    <mergeCell ref="P31:R31"/>
    <mergeCell ref="S31:U31"/>
    <mergeCell ref="V31:X31"/>
    <mergeCell ref="Y31:AA31"/>
    <mergeCell ref="AB31:AD31"/>
    <mergeCell ref="AE31:AG31"/>
    <mergeCell ref="G32:I32"/>
    <mergeCell ref="J32:L32"/>
    <mergeCell ref="M32:O32"/>
    <mergeCell ref="P32:R32"/>
    <mergeCell ref="S32:U32"/>
    <mergeCell ref="V32:X32"/>
    <mergeCell ref="Y32:AA32"/>
    <mergeCell ref="AB32:AD32"/>
    <mergeCell ref="AE32:AG32"/>
    <mergeCell ref="G33:I33"/>
    <mergeCell ref="J33:L33"/>
    <mergeCell ref="M33:O33"/>
    <mergeCell ref="P33:R33"/>
    <mergeCell ref="S33:U33"/>
    <mergeCell ref="V33:X33"/>
    <mergeCell ref="Y33:AA33"/>
    <mergeCell ref="AB33:AD33"/>
    <mergeCell ref="AE33:AG33"/>
    <mergeCell ref="G34:I34"/>
    <mergeCell ref="J34:L34"/>
    <mergeCell ref="M34:O34"/>
    <mergeCell ref="P34:R34"/>
    <mergeCell ref="S34:U34"/>
    <mergeCell ref="V34:X34"/>
    <mergeCell ref="Y34:AA34"/>
    <mergeCell ref="AB34:AD34"/>
    <mergeCell ref="AE34:AG34"/>
    <mergeCell ref="G35:I35"/>
    <mergeCell ref="J35:L35"/>
    <mergeCell ref="M35:O35"/>
    <mergeCell ref="P35:R35"/>
    <mergeCell ref="S35:U35"/>
    <mergeCell ref="V35:X35"/>
    <mergeCell ref="Y35:AA35"/>
    <mergeCell ref="AB35:AD35"/>
    <mergeCell ref="AE35:AG35"/>
    <mergeCell ref="G36:I36"/>
    <mergeCell ref="J36:L36"/>
    <mergeCell ref="M36:O36"/>
    <mergeCell ref="P36:R36"/>
    <mergeCell ref="S36:U36"/>
    <mergeCell ref="V36:X36"/>
    <mergeCell ref="Y36:AA36"/>
    <mergeCell ref="AB36:AD36"/>
    <mergeCell ref="AE36:AG36"/>
    <mergeCell ref="G37:I37"/>
    <mergeCell ref="J37:L37"/>
    <mergeCell ref="M37:O37"/>
    <mergeCell ref="P37:R37"/>
    <mergeCell ref="S37:U37"/>
    <mergeCell ref="V37:X37"/>
    <mergeCell ref="Y37:AA37"/>
    <mergeCell ref="AB37:AD37"/>
    <mergeCell ref="AE37:AG37"/>
    <mergeCell ref="G38:I38"/>
    <mergeCell ref="J38:L38"/>
    <mergeCell ref="M38:O38"/>
    <mergeCell ref="P38:R38"/>
    <mergeCell ref="S38:U38"/>
    <mergeCell ref="V38:X38"/>
    <mergeCell ref="Y38:AA38"/>
    <mergeCell ref="AB38:AD38"/>
    <mergeCell ref="AE38:AG38"/>
    <mergeCell ref="G39:I39"/>
    <mergeCell ref="J39:L39"/>
    <mergeCell ref="M39:O39"/>
    <mergeCell ref="P39:R39"/>
    <mergeCell ref="S39:U39"/>
    <mergeCell ref="V39:X39"/>
    <mergeCell ref="Y39:AA39"/>
    <mergeCell ref="AB39:AD39"/>
    <mergeCell ref="AE39:AG39"/>
    <mergeCell ref="G40:I40"/>
    <mergeCell ref="J40:L40"/>
    <mergeCell ref="M40:O40"/>
    <mergeCell ref="P40:R40"/>
    <mergeCell ref="S40:U40"/>
    <mergeCell ref="V40:X40"/>
    <mergeCell ref="Y40:AA40"/>
    <mergeCell ref="AB40:AD40"/>
    <mergeCell ref="AE40:AG40"/>
    <mergeCell ref="G41:I41"/>
    <mergeCell ref="J41:L41"/>
    <mergeCell ref="M41:O41"/>
    <mergeCell ref="P41:R41"/>
    <mergeCell ref="AE41:AG41"/>
    <mergeCell ref="S41:U41"/>
    <mergeCell ref="V41:X41"/>
    <mergeCell ref="Y41:AA41"/>
    <mergeCell ref="AB41:AD41"/>
  </mergeCells>
  <conditionalFormatting sqref="B11:B42">
    <cfRule type="expression" priority="1" dxfId="6" stopIfTrue="1">
      <formula>C11="土"</formula>
    </cfRule>
    <cfRule type="expression" priority="2" dxfId="3" stopIfTrue="1">
      <formula>C11="日"</formula>
    </cfRule>
  </conditionalFormatting>
  <conditionalFormatting sqref="C11:C41">
    <cfRule type="cellIs" priority="3" dxfId="4" operator="equal" stopIfTrue="1">
      <formula>"土"</formula>
    </cfRule>
    <cfRule type="cellIs" priority="4" dxfId="3" operator="equal" stopIfTrue="1">
      <formula>"日"</formula>
    </cfRule>
  </conditionalFormatting>
  <conditionalFormatting sqref="D11:F41">
    <cfRule type="cellIs" priority="5" dxfId="7" operator="equal" stopIfTrue="1">
      <formula>$AI$6</formula>
    </cfRule>
  </conditionalFormatting>
  <conditionalFormatting sqref="AE11:AG41">
    <cfRule type="cellIs" priority="6" dxfId="0" operator="lessThanOrEqual" stopIfTrue="1">
      <formula>-0.01</formula>
    </cfRule>
    <cfRule type="cellIs" priority="7" dxfId="8" operator="greaterThanOrEqual" stopIfTrue="1">
      <formula>0.01</formula>
    </cfRule>
  </conditionalFormatting>
  <dataValidations count="2">
    <dataValidation type="list" allowBlank="1" showInputMessage="1" showErrorMessage="1" sqref="D11:F41">
      <formula1>$AI$5:$AI$9</formula1>
    </dataValidation>
    <dataValidation allowBlank="1" showInputMessage="1" showErrorMessage="1" imeMode="halfAlpha" sqref="G11:AG42"/>
  </dataValidations>
  <printOptions/>
  <pageMargins left="0.82" right="0.3937007874015748" top="0.3937007874015748"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宇和島消防</dc:creator>
  <cp:keywords/>
  <dc:description/>
  <cp:lastModifiedBy>NiyodoShoubou</cp:lastModifiedBy>
  <cp:lastPrinted>2019-04-08T00:39:21Z</cp:lastPrinted>
  <dcterms:created xsi:type="dcterms:W3CDTF">2004-10-28T00:12:40Z</dcterms:created>
  <dcterms:modified xsi:type="dcterms:W3CDTF">2023-01-04T04:50:13Z</dcterms:modified>
  <cp:category/>
  <cp:version/>
  <cp:contentType/>
  <cp:contentStatus/>
</cp:coreProperties>
</file>